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90" yWindow="285" windowWidth="27810" windowHeight="15135" firstSheet="1" activeTab="2"/>
  </bookViews>
  <sheets>
    <sheet name="KRYCÍ LIST" sheetId="46" r:id="rId1"/>
    <sheet name="HSV+PSV_REKAPITULACE" sheetId="40" r:id="rId2"/>
    <sheet name="HSV+PSV_ROZPOČET" sheetId="41" r:id="rId3"/>
  </sheets>
  <externalReferences>
    <externalReference r:id="rId4"/>
  </externalReference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eník">[1]Cenik!$A$1:$F$11734</definedName>
    <definedName name="Excel_BuiltIn_Print_Titles_2_1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8" i="46"/>
  <c r="G12" i="41"/>
  <c r="I12"/>
  <c r="K12"/>
  <c r="A14"/>
  <c r="A15" s="1"/>
  <c r="A17" s="1"/>
  <c r="A18" s="1"/>
  <c r="A20" s="1"/>
  <c r="A21" s="1"/>
  <c r="A22" s="1"/>
  <c r="A23" s="1"/>
  <c r="A24" s="1"/>
  <c r="A25" s="1"/>
  <c r="A28" s="1"/>
  <c r="A30" s="1"/>
  <c r="A31" s="1"/>
  <c r="A33" s="1"/>
  <c r="A35" s="1"/>
  <c r="A36" s="1"/>
  <c r="A38" s="1"/>
  <c r="A39" s="1"/>
  <c r="A43" s="1"/>
  <c r="A45" s="1"/>
  <c r="A46" s="1"/>
  <c r="A47" s="1"/>
  <c r="A49" s="1"/>
  <c r="A51" s="1"/>
  <c r="A53" s="1"/>
  <c r="A55" s="1"/>
  <c r="A56" s="1"/>
  <c r="A57" s="1"/>
  <c r="A58" s="1"/>
  <c r="A60" s="1"/>
  <c r="A62" s="1"/>
  <c r="A64" s="1"/>
  <c r="A66" s="1"/>
  <c r="A67" s="1"/>
  <c r="A68" s="1"/>
  <c r="A70" s="1"/>
  <c r="A72" s="1"/>
  <c r="A73" s="1"/>
  <c r="A75" s="1"/>
  <c r="A77" s="1"/>
  <c r="A79" s="1"/>
  <c r="A81" s="1"/>
  <c r="A83" s="1"/>
  <c r="A84" s="1"/>
  <c r="A87" s="1"/>
  <c r="A88" s="1"/>
  <c r="A90" s="1"/>
  <c r="A91" s="1"/>
  <c r="A92" s="1"/>
  <c r="A93" s="1"/>
  <c r="A95" s="1"/>
  <c r="A96" s="1"/>
  <c r="A97" s="1"/>
  <c r="A98" s="1"/>
  <c r="A99" s="1"/>
  <c r="A100" s="1"/>
  <c r="A103" s="1"/>
  <c r="A104" s="1"/>
  <c r="A105" s="1"/>
  <c r="A106" s="1"/>
  <c r="A107" s="1"/>
  <c r="A108" s="1"/>
  <c r="A109" s="1"/>
  <c r="A111" s="1"/>
  <c r="A113" s="1"/>
  <c r="A114" s="1"/>
  <c r="A115" s="1"/>
  <c r="A118" s="1"/>
  <c r="A119" s="1"/>
  <c r="A120" s="1"/>
  <c r="A121" s="1"/>
  <c r="A122" s="1"/>
  <c r="A123" s="1"/>
  <c r="A126" s="1"/>
  <c r="A128" s="1"/>
  <c r="A130" s="1"/>
  <c r="A132" s="1"/>
  <c r="A134" s="1"/>
  <c r="A135" s="1"/>
  <c r="A137" s="1"/>
  <c r="A140" s="1"/>
  <c r="A143" s="1"/>
  <c r="A144" s="1"/>
  <c r="A146" s="1"/>
  <c r="A149" s="1"/>
  <c r="A151" s="1"/>
  <c r="A152" s="1"/>
  <c r="A154" s="1"/>
  <c r="A155" s="1"/>
  <c r="A156" s="1"/>
  <c r="A158" s="1"/>
  <c r="A159" s="1"/>
  <c r="A161" s="1"/>
  <c r="A162" s="1"/>
  <c r="A164" s="1"/>
  <c r="A165" s="1"/>
  <c r="A166" s="1"/>
  <c r="A167" s="1"/>
  <c r="A168" s="1"/>
  <c r="A171" s="1"/>
  <c r="A173" s="1"/>
  <c r="A183" s="1"/>
  <c r="A185" s="1"/>
  <c r="A187" s="1"/>
  <c r="A189" s="1"/>
  <c r="A191" s="1"/>
  <c r="A193" s="1"/>
  <c r="A194" s="1"/>
  <c r="A196" s="1"/>
  <c r="A199" s="1"/>
  <c r="A200" s="1"/>
  <c r="A202" s="1"/>
  <c r="A203" s="1"/>
  <c r="A204" s="1"/>
  <c r="A205" s="1"/>
  <c r="A208" s="1"/>
  <c r="A209" s="1"/>
  <c r="A211" s="1"/>
  <c r="A212" s="1"/>
  <c r="A214" s="1"/>
  <c r="A216" s="1"/>
  <c r="A217" s="1"/>
  <c r="A219" s="1"/>
  <c r="A221" s="1"/>
  <c r="A223" s="1"/>
  <c r="A225" s="1"/>
  <c r="A227" s="1"/>
  <c r="A229" s="1"/>
  <c r="A232" s="1"/>
  <c r="A234" s="1"/>
  <c r="A236" s="1"/>
  <c r="A238" s="1"/>
  <c r="A240" s="1"/>
  <c r="A242" s="1"/>
  <c r="A244" s="1"/>
  <c r="A246" s="1"/>
  <c r="A248" s="1"/>
  <c r="A249" s="1"/>
  <c r="A250" s="1"/>
  <c r="A251" s="1"/>
  <c r="A252" s="1"/>
  <c r="A254" s="1"/>
  <c r="A255" s="1"/>
  <c r="A257" s="1"/>
  <c r="A260" s="1"/>
  <c r="A262" s="1"/>
  <c r="A263" s="1"/>
  <c r="A264" s="1"/>
  <c r="A265" s="1"/>
  <c r="A266" s="1"/>
  <c r="A267" s="1"/>
  <c r="A270" s="1"/>
  <c r="A271" s="1"/>
  <c r="A272" s="1"/>
  <c r="A273" s="1"/>
  <c r="A274" s="1"/>
  <c r="A275" s="1"/>
  <c r="A276" s="1"/>
  <c r="A277" s="1"/>
  <c r="A278" s="1"/>
  <c r="A280" s="1"/>
  <c r="A281" s="1"/>
  <c r="A282" s="1"/>
  <c r="A283" s="1"/>
  <c r="A284" s="1"/>
  <c r="A285" s="1"/>
  <c r="A286" s="1"/>
  <c r="A287" s="1"/>
  <c r="A289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9" s="1"/>
  <c r="A351" s="1"/>
  <c r="A353" s="1"/>
  <c r="A355" s="1"/>
  <c r="A356" s="1"/>
  <c r="A357" s="1"/>
  <c r="A358" s="1"/>
  <c r="A359" s="1"/>
  <c r="A360" s="1"/>
  <c r="A361" s="1"/>
  <c r="A362" s="1"/>
  <c r="A363" s="1"/>
  <c r="A366" s="1"/>
  <c r="A367" s="1"/>
  <c r="A369" s="1"/>
  <c r="A371" s="1"/>
  <c r="A373" s="1"/>
  <c r="A376" s="1"/>
  <c r="A377" s="1"/>
  <c r="A379" s="1"/>
  <c r="A382" s="1"/>
  <c r="A383" s="1"/>
  <c r="A384" s="1"/>
  <c r="A385" s="1"/>
  <c r="A388" s="1"/>
  <c r="A390" s="1"/>
  <c r="A391" s="1"/>
  <c r="A393" s="1"/>
  <c r="A396" s="1"/>
  <c r="A397" s="1"/>
  <c r="A398" s="1"/>
  <c r="A401" s="1"/>
  <c r="A403" s="1"/>
  <c r="A405" s="1"/>
  <c r="A408" s="1"/>
  <c r="A409" s="1"/>
  <c r="A410" s="1"/>
  <c r="A419" s="1"/>
  <c r="A420" s="1"/>
  <c r="A429" s="1"/>
  <c r="A430" s="1"/>
  <c r="A431" s="1"/>
  <c r="A432" s="1"/>
  <c r="A435" s="1"/>
  <c r="A436" s="1"/>
  <c r="A437" s="1"/>
  <c r="A438" s="1"/>
  <c r="A439" s="1"/>
  <c r="G14"/>
  <c r="I14"/>
  <c r="K14"/>
  <c r="G15"/>
  <c r="I15"/>
  <c r="K15"/>
  <c r="G17"/>
  <c r="I17"/>
  <c r="K17"/>
  <c r="G18"/>
  <c r="I18"/>
  <c r="K18"/>
  <c r="G20"/>
  <c r="I20"/>
  <c r="K20"/>
  <c r="G21"/>
  <c r="I21"/>
  <c r="K21"/>
  <c r="G22"/>
  <c r="I22"/>
  <c r="K22"/>
  <c r="G23"/>
  <c r="I23"/>
  <c r="K23"/>
  <c r="G24"/>
  <c r="I24"/>
  <c r="K24"/>
  <c r="G25"/>
  <c r="I25"/>
  <c r="K25"/>
  <c r="G26"/>
  <c r="C9" i="40" s="1"/>
  <c r="G28" i="41"/>
  <c r="I28"/>
  <c r="I41" s="1"/>
  <c r="D10" i="40" s="1"/>
  <c r="K28" i="41"/>
  <c r="G30"/>
  <c r="I30"/>
  <c r="K30"/>
  <c r="G31"/>
  <c r="I31"/>
  <c r="K31"/>
  <c r="G33"/>
  <c r="I33"/>
  <c r="K33"/>
  <c r="G35"/>
  <c r="I35"/>
  <c r="K35"/>
  <c r="G36"/>
  <c r="I36"/>
  <c r="K36"/>
  <c r="G38"/>
  <c r="I38"/>
  <c r="K38"/>
  <c r="G39"/>
  <c r="I39"/>
  <c r="K39"/>
  <c r="G43"/>
  <c r="I43"/>
  <c r="K43"/>
  <c r="G45"/>
  <c r="I45"/>
  <c r="K45"/>
  <c r="G46"/>
  <c r="I46"/>
  <c r="K46"/>
  <c r="K85" s="1"/>
  <c r="G47"/>
  <c r="I47"/>
  <c r="K47"/>
  <c r="G49"/>
  <c r="I49"/>
  <c r="K49"/>
  <c r="G51"/>
  <c r="I51"/>
  <c r="K51"/>
  <c r="G53"/>
  <c r="I53"/>
  <c r="K53"/>
  <c r="G55"/>
  <c r="I55"/>
  <c r="K55"/>
  <c r="G56"/>
  <c r="I56"/>
  <c r="K56"/>
  <c r="G57"/>
  <c r="I57"/>
  <c r="K57"/>
  <c r="G58"/>
  <c r="I58"/>
  <c r="K58"/>
  <c r="G60"/>
  <c r="I60"/>
  <c r="K60"/>
  <c r="G62"/>
  <c r="I62"/>
  <c r="K62"/>
  <c r="G64"/>
  <c r="I64"/>
  <c r="K64"/>
  <c r="G66"/>
  <c r="I66"/>
  <c r="K66"/>
  <c r="G67"/>
  <c r="I67"/>
  <c r="K67"/>
  <c r="G68"/>
  <c r="I68"/>
  <c r="K68"/>
  <c r="G70"/>
  <c r="I70"/>
  <c r="K70"/>
  <c r="G72"/>
  <c r="I72"/>
  <c r="K72"/>
  <c r="G73"/>
  <c r="I73"/>
  <c r="K73"/>
  <c r="G75"/>
  <c r="I75"/>
  <c r="K75"/>
  <c r="G77"/>
  <c r="I77"/>
  <c r="K77"/>
  <c r="G79"/>
  <c r="I79"/>
  <c r="K79"/>
  <c r="G81"/>
  <c r="I81"/>
  <c r="K81"/>
  <c r="G83"/>
  <c r="I83"/>
  <c r="K83"/>
  <c r="G84"/>
  <c r="I84"/>
  <c r="K84"/>
  <c r="G85"/>
  <c r="C11" i="40" s="1"/>
  <c r="G87" i="41"/>
  <c r="I87"/>
  <c r="K87"/>
  <c r="K101" s="1"/>
  <c r="G88"/>
  <c r="I88"/>
  <c r="K88"/>
  <c r="G90"/>
  <c r="I90"/>
  <c r="K90"/>
  <c r="G91"/>
  <c r="I91"/>
  <c r="K91"/>
  <c r="G92"/>
  <c r="I92"/>
  <c r="K92"/>
  <c r="G93"/>
  <c r="I93"/>
  <c r="K93"/>
  <c r="G95"/>
  <c r="I95"/>
  <c r="K95"/>
  <c r="G96"/>
  <c r="I96"/>
  <c r="K96"/>
  <c r="G97"/>
  <c r="I97"/>
  <c r="K97"/>
  <c r="G98"/>
  <c r="I98"/>
  <c r="K98"/>
  <c r="G99"/>
  <c r="I99"/>
  <c r="K99"/>
  <c r="G100"/>
  <c r="I100"/>
  <c r="K100"/>
  <c r="G103"/>
  <c r="I103"/>
  <c r="G104"/>
  <c r="G116" s="1"/>
  <c r="C13" i="40" s="1"/>
  <c r="I104" i="41"/>
  <c r="K104"/>
  <c r="G105"/>
  <c r="I105"/>
  <c r="K105"/>
  <c r="G106"/>
  <c r="I106"/>
  <c r="K106"/>
  <c r="G107"/>
  <c r="I107"/>
  <c r="K107"/>
  <c r="G108"/>
  <c r="I108"/>
  <c r="K108"/>
  <c r="G109"/>
  <c r="I109"/>
  <c r="K109"/>
  <c r="G111"/>
  <c r="I111"/>
  <c r="K111"/>
  <c r="G113"/>
  <c r="I113"/>
  <c r="K113"/>
  <c r="G114"/>
  <c r="I114"/>
  <c r="K114"/>
  <c r="G115"/>
  <c r="I115"/>
  <c r="K115"/>
  <c r="G118"/>
  <c r="I118"/>
  <c r="K118"/>
  <c r="G119"/>
  <c r="I119"/>
  <c r="K119"/>
  <c r="G120"/>
  <c r="I120"/>
  <c r="K120"/>
  <c r="G121"/>
  <c r="I121"/>
  <c r="K121"/>
  <c r="G122"/>
  <c r="I122"/>
  <c r="K122"/>
  <c r="G123"/>
  <c r="I123"/>
  <c r="K123"/>
  <c r="G126"/>
  <c r="I126"/>
  <c r="K126"/>
  <c r="G128"/>
  <c r="I128"/>
  <c r="K128"/>
  <c r="G130"/>
  <c r="I130"/>
  <c r="K130"/>
  <c r="G132"/>
  <c r="I132"/>
  <c r="K132"/>
  <c r="G134"/>
  <c r="I134"/>
  <c r="K134"/>
  <c r="G135"/>
  <c r="I135"/>
  <c r="K135"/>
  <c r="G137"/>
  <c r="I137"/>
  <c r="K137"/>
  <c r="G140"/>
  <c r="G141" s="1"/>
  <c r="C16" i="40" s="1"/>
  <c r="E16" s="1"/>
  <c r="I140" i="41"/>
  <c r="I141" s="1"/>
  <c r="K140"/>
  <c r="K141" s="1"/>
  <c r="G143"/>
  <c r="I143"/>
  <c r="K143"/>
  <c r="G144"/>
  <c r="I144"/>
  <c r="I147" s="1"/>
  <c r="D17" i="40" s="1"/>
  <c r="K144" i="41"/>
  <c r="G146"/>
  <c r="I146"/>
  <c r="K146"/>
  <c r="G149"/>
  <c r="I149"/>
  <c r="K149"/>
  <c r="K169" s="1"/>
  <c r="G151"/>
  <c r="I151"/>
  <c r="K151"/>
  <c r="G152"/>
  <c r="I152"/>
  <c r="K152"/>
  <c r="G154"/>
  <c r="I154"/>
  <c r="K154"/>
  <c r="G155"/>
  <c r="I155"/>
  <c r="K155"/>
  <c r="G156"/>
  <c r="I156"/>
  <c r="K156"/>
  <c r="G158"/>
  <c r="I158"/>
  <c r="K158"/>
  <c r="G159"/>
  <c r="I159"/>
  <c r="K159"/>
  <c r="G161"/>
  <c r="I161"/>
  <c r="K161"/>
  <c r="G162"/>
  <c r="I162"/>
  <c r="K162"/>
  <c r="G164"/>
  <c r="I164"/>
  <c r="K164"/>
  <c r="G165"/>
  <c r="I165"/>
  <c r="K165"/>
  <c r="G166"/>
  <c r="I166"/>
  <c r="K166"/>
  <c r="G167"/>
  <c r="I167"/>
  <c r="K167"/>
  <c r="G168"/>
  <c r="I168"/>
  <c r="K168"/>
  <c r="G171"/>
  <c r="I171"/>
  <c r="K171"/>
  <c r="G173"/>
  <c r="I173"/>
  <c r="K173"/>
  <c r="K175" s="1"/>
  <c r="G183"/>
  <c r="I183"/>
  <c r="K183"/>
  <c r="G185"/>
  <c r="I185"/>
  <c r="K185"/>
  <c r="K197" s="1"/>
  <c r="G187"/>
  <c r="G197" s="1"/>
  <c r="C23" i="40" s="1"/>
  <c r="I187" i="41"/>
  <c r="K187"/>
  <c r="G189"/>
  <c r="I189"/>
  <c r="K189"/>
  <c r="G191"/>
  <c r="I191"/>
  <c r="K191"/>
  <c r="G193"/>
  <c r="I193"/>
  <c r="K193"/>
  <c r="G194"/>
  <c r="I194"/>
  <c r="K194"/>
  <c r="G196"/>
  <c r="I196"/>
  <c r="K196"/>
  <c r="G199"/>
  <c r="I199"/>
  <c r="K199"/>
  <c r="G200"/>
  <c r="I200"/>
  <c r="I206" s="1"/>
  <c r="D24" i="40" s="1"/>
  <c r="K200" i="41"/>
  <c r="G202"/>
  <c r="I202"/>
  <c r="K202"/>
  <c r="G203"/>
  <c r="I203"/>
  <c r="K203"/>
  <c r="G204"/>
  <c r="I204"/>
  <c r="K204"/>
  <c r="G205"/>
  <c r="I205"/>
  <c r="K205"/>
  <c r="G208"/>
  <c r="I208"/>
  <c r="I230" s="1"/>
  <c r="D25" i="40" s="1"/>
  <c r="K208" i="41"/>
  <c r="G209"/>
  <c r="I209"/>
  <c r="K209"/>
  <c r="G211"/>
  <c r="I211"/>
  <c r="K211"/>
  <c r="G212"/>
  <c r="I212"/>
  <c r="K212"/>
  <c r="G214"/>
  <c r="I214"/>
  <c r="K214"/>
  <c r="G216"/>
  <c r="I216"/>
  <c r="K216"/>
  <c r="I217"/>
  <c r="K217"/>
  <c r="G219"/>
  <c r="I219"/>
  <c r="K219"/>
  <c r="G221"/>
  <c r="I221"/>
  <c r="K221"/>
  <c r="G223"/>
  <c r="I223"/>
  <c r="K223"/>
  <c r="G225"/>
  <c r="I225"/>
  <c r="K225"/>
  <c r="G227"/>
  <c r="I227"/>
  <c r="K227"/>
  <c r="G229"/>
  <c r="I229"/>
  <c r="K229"/>
  <c r="G232"/>
  <c r="I232"/>
  <c r="K232"/>
  <c r="G234"/>
  <c r="G258" s="1"/>
  <c r="C26" i="40" s="1"/>
  <c r="I234" i="41"/>
  <c r="K234"/>
  <c r="G236"/>
  <c r="I236"/>
  <c r="K236"/>
  <c r="G238"/>
  <c r="I238"/>
  <c r="K238"/>
  <c r="G240"/>
  <c r="I240"/>
  <c r="K240"/>
  <c r="G242"/>
  <c r="I242"/>
  <c r="K242"/>
  <c r="G244"/>
  <c r="I244"/>
  <c r="K244"/>
  <c r="G246"/>
  <c r="I246"/>
  <c r="K246"/>
  <c r="G248"/>
  <c r="I248"/>
  <c r="K248"/>
  <c r="G249"/>
  <c r="I249"/>
  <c r="K249"/>
  <c r="G250"/>
  <c r="I250"/>
  <c r="K250"/>
  <c r="G251"/>
  <c r="I251"/>
  <c r="K251"/>
  <c r="G252"/>
  <c r="I252"/>
  <c r="K252"/>
  <c r="G254"/>
  <c r="I254"/>
  <c r="K254"/>
  <c r="G255"/>
  <c r="I255"/>
  <c r="K255"/>
  <c r="G257"/>
  <c r="I257"/>
  <c r="K257"/>
  <c r="K258"/>
  <c r="G260"/>
  <c r="G268" s="1"/>
  <c r="C27" i="40" s="1"/>
  <c r="I260" i="41"/>
  <c r="I268" s="1"/>
  <c r="D27" i="40" s="1"/>
  <c r="K260" i="41"/>
  <c r="G262"/>
  <c r="I262"/>
  <c r="K262"/>
  <c r="G263"/>
  <c r="I263"/>
  <c r="K263"/>
  <c r="G264"/>
  <c r="I264"/>
  <c r="K264"/>
  <c r="G265"/>
  <c r="I265"/>
  <c r="K265"/>
  <c r="G266"/>
  <c r="I266"/>
  <c r="K266"/>
  <c r="G267"/>
  <c r="I267"/>
  <c r="K267"/>
  <c r="G270"/>
  <c r="I270"/>
  <c r="K270"/>
  <c r="K290" s="1"/>
  <c r="G271"/>
  <c r="I271"/>
  <c r="K271"/>
  <c r="G272"/>
  <c r="I272"/>
  <c r="K272"/>
  <c r="G273"/>
  <c r="I273"/>
  <c r="K273"/>
  <c r="G274"/>
  <c r="I274"/>
  <c r="K274"/>
  <c r="G275"/>
  <c r="I275"/>
  <c r="K275"/>
  <c r="G276"/>
  <c r="I276"/>
  <c r="K276"/>
  <c r="G277"/>
  <c r="I277"/>
  <c r="K277"/>
  <c r="G278"/>
  <c r="I278"/>
  <c r="K278"/>
  <c r="G280"/>
  <c r="I280"/>
  <c r="K280"/>
  <c r="G281"/>
  <c r="I281"/>
  <c r="K281"/>
  <c r="G282"/>
  <c r="I282"/>
  <c r="K282"/>
  <c r="G283"/>
  <c r="I283"/>
  <c r="K283"/>
  <c r="G284"/>
  <c r="I284"/>
  <c r="K284"/>
  <c r="G285"/>
  <c r="I285"/>
  <c r="K285"/>
  <c r="G286"/>
  <c r="I286"/>
  <c r="K286"/>
  <c r="G287"/>
  <c r="I287"/>
  <c r="K287"/>
  <c r="G289"/>
  <c r="I289"/>
  <c r="K289"/>
  <c r="G292"/>
  <c r="I292"/>
  <c r="K292"/>
  <c r="G293"/>
  <c r="I293"/>
  <c r="K293"/>
  <c r="G294"/>
  <c r="I294"/>
  <c r="K294"/>
  <c r="G295"/>
  <c r="I295"/>
  <c r="K295"/>
  <c r="G296"/>
  <c r="I296"/>
  <c r="K296"/>
  <c r="G297"/>
  <c r="I297"/>
  <c r="K297"/>
  <c r="G298"/>
  <c r="I298"/>
  <c r="K298"/>
  <c r="G299"/>
  <c r="I299"/>
  <c r="K299"/>
  <c r="G300"/>
  <c r="I300"/>
  <c r="K300"/>
  <c r="G301"/>
  <c r="I301"/>
  <c r="K301"/>
  <c r="G302"/>
  <c r="I302"/>
  <c r="K302"/>
  <c r="G303"/>
  <c r="I303"/>
  <c r="K303"/>
  <c r="G304"/>
  <c r="I304"/>
  <c r="K304"/>
  <c r="G305"/>
  <c r="I305"/>
  <c r="K305"/>
  <c r="G306"/>
  <c r="I306"/>
  <c r="K306"/>
  <c r="G307"/>
  <c r="I307"/>
  <c r="K307"/>
  <c r="G308"/>
  <c r="I308"/>
  <c r="K308"/>
  <c r="G309"/>
  <c r="I309"/>
  <c r="K309"/>
  <c r="G310"/>
  <c r="I310"/>
  <c r="K310"/>
  <c r="G311"/>
  <c r="I311"/>
  <c r="K311"/>
  <c r="G312"/>
  <c r="I312"/>
  <c r="K312"/>
  <c r="G313"/>
  <c r="I313"/>
  <c r="K313"/>
  <c r="G314"/>
  <c r="I314"/>
  <c r="K314"/>
  <c r="G315"/>
  <c r="I315"/>
  <c r="K315"/>
  <c r="G316"/>
  <c r="I316"/>
  <c r="K316"/>
  <c r="G317"/>
  <c r="I317"/>
  <c r="K317"/>
  <c r="G318"/>
  <c r="I318"/>
  <c r="K318"/>
  <c r="G319"/>
  <c r="I319"/>
  <c r="K319"/>
  <c r="G320"/>
  <c r="I320"/>
  <c r="K320"/>
  <c r="G321"/>
  <c r="I321"/>
  <c r="K321"/>
  <c r="G322"/>
  <c r="I322"/>
  <c r="K322"/>
  <c r="G323"/>
  <c r="I323"/>
  <c r="K323"/>
  <c r="G324"/>
  <c r="I324"/>
  <c r="K324"/>
  <c r="G325"/>
  <c r="I325"/>
  <c r="K325"/>
  <c r="G326"/>
  <c r="I326"/>
  <c r="K326"/>
  <c r="G327"/>
  <c r="I327"/>
  <c r="K327"/>
  <c r="G328"/>
  <c r="I328"/>
  <c r="K328"/>
  <c r="G329"/>
  <c r="I329"/>
  <c r="K329"/>
  <c r="G330"/>
  <c r="I330"/>
  <c r="K330"/>
  <c r="G331"/>
  <c r="I331"/>
  <c r="K331"/>
  <c r="G332"/>
  <c r="I332"/>
  <c r="K332"/>
  <c r="G333"/>
  <c r="I333"/>
  <c r="K333"/>
  <c r="G334"/>
  <c r="I334"/>
  <c r="K334"/>
  <c r="G335"/>
  <c r="I335"/>
  <c r="K335"/>
  <c r="G336"/>
  <c r="I336"/>
  <c r="K336"/>
  <c r="G337"/>
  <c r="I337"/>
  <c r="K337"/>
  <c r="G338"/>
  <c r="I338"/>
  <c r="K338"/>
  <c r="G339"/>
  <c r="I339"/>
  <c r="K339"/>
  <c r="G340"/>
  <c r="I340"/>
  <c r="K340"/>
  <c r="G341"/>
  <c r="I341"/>
  <c r="K341"/>
  <c r="G342"/>
  <c r="I342"/>
  <c r="K342"/>
  <c r="G343"/>
  <c r="I343"/>
  <c r="K343"/>
  <c r="G344"/>
  <c r="I344"/>
  <c r="K344"/>
  <c r="G345"/>
  <c r="I345"/>
  <c r="K345"/>
  <c r="G346"/>
  <c r="I346"/>
  <c r="K346"/>
  <c r="G349"/>
  <c r="I349"/>
  <c r="K349"/>
  <c r="G351"/>
  <c r="I351"/>
  <c r="I364" s="1"/>
  <c r="D30" i="40" s="1"/>
  <c r="K351" i="41"/>
  <c r="G353"/>
  <c r="I353"/>
  <c r="K353"/>
  <c r="G355"/>
  <c r="I355"/>
  <c r="K355"/>
  <c r="G356"/>
  <c r="I356"/>
  <c r="K356"/>
  <c r="G357"/>
  <c r="I357"/>
  <c r="K357"/>
  <c r="G358"/>
  <c r="I358"/>
  <c r="K358"/>
  <c r="G359"/>
  <c r="I359"/>
  <c r="K359"/>
  <c r="G360"/>
  <c r="I360"/>
  <c r="K360"/>
  <c r="G361"/>
  <c r="I361"/>
  <c r="K361"/>
  <c r="G362"/>
  <c r="I362"/>
  <c r="K362"/>
  <c r="G363"/>
  <c r="I363"/>
  <c r="K363"/>
  <c r="G364"/>
  <c r="C30" i="40" s="1"/>
  <c r="G366" i="41"/>
  <c r="I366"/>
  <c r="K366"/>
  <c r="G367"/>
  <c r="I367"/>
  <c r="K367"/>
  <c r="G369"/>
  <c r="I369"/>
  <c r="K369"/>
  <c r="G371"/>
  <c r="I371"/>
  <c r="K371"/>
  <c r="G373"/>
  <c r="I373"/>
  <c r="K373"/>
  <c r="K374" s="1"/>
  <c r="G376"/>
  <c r="I376"/>
  <c r="K376"/>
  <c r="K380" s="1"/>
  <c r="G377"/>
  <c r="I377"/>
  <c r="K377"/>
  <c r="G379"/>
  <c r="I379"/>
  <c r="K379"/>
  <c r="G382"/>
  <c r="I382"/>
  <c r="K382"/>
  <c r="G383"/>
  <c r="I383"/>
  <c r="K383"/>
  <c r="G384"/>
  <c r="I384"/>
  <c r="K384"/>
  <c r="G385"/>
  <c r="I385"/>
  <c r="K385"/>
  <c r="G386"/>
  <c r="C33" i="40" s="1"/>
  <c r="G388" i="41"/>
  <c r="G394" s="1"/>
  <c r="C34" i="40" s="1"/>
  <c r="I388" i="41"/>
  <c r="I394" s="1"/>
  <c r="D34" i="40" s="1"/>
  <c r="K388" i="41"/>
  <c r="G390"/>
  <c r="I390"/>
  <c r="K390"/>
  <c r="G391"/>
  <c r="I391"/>
  <c r="K391"/>
  <c r="G393"/>
  <c r="I393"/>
  <c r="K393"/>
  <c r="G396"/>
  <c r="I396"/>
  <c r="K396"/>
  <c r="K399" s="1"/>
  <c r="G397"/>
  <c r="I397"/>
  <c r="I399" s="1"/>
  <c r="D35" i="40" s="1"/>
  <c r="K397" i="41"/>
  <c r="G398"/>
  <c r="I398"/>
  <c r="K398"/>
  <c r="G401"/>
  <c r="G406" s="1"/>
  <c r="C36" i="40" s="1"/>
  <c r="E36" s="1"/>
  <c r="I401" i="41"/>
  <c r="I406" s="1"/>
  <c r="D36" i="40" s="1"/>
  <c r="K401" i="41"/>
  <c r="G403"/>
  <c r="I403"/>
  <c r="K403"/>
  <c r="G405"/>
  <c r="I405"/>
  <c r="K405"/>
  <c r="K406" s="1"/>
  <c r="G408"/>
  <c r="G411" s="1"/>
  <c r="C37" i="40" s="1"/>
  <c r="I408" i="41"/>
  <c r="K408"/>
  <c r="G409"/>
  <c r="I409"/>
  <c r="K409"/>
  <c r="G410"/>
  <c r="I410"/>
  <c r="K410"/>
  <c r="G419"/>
  <c r="G421" s="1"/>
  <c r="C41" i="40" s="1"/>
  <c r="I419" i="41"/>
  <c r="K419"/>
  <c r="G420"/>
  <c r="I420"/>
  <c r="I421" s="1"/>
  <c r="D41" i="40" s="1"/>
  <c r="D42" s="1"/>
  <c r="K420" i="41"/>
  <c r="G429"/>
  <c r="I429"/>
  <c r="I433" s="1"/>
  <c r="D45" i="40" s="1"/>
  <c r="K429" i="41"/>
  <c r="G430"/>
  <c r="I430"/>
  <c r="K430"/>
  <c r="G431"/>
  <c r="I431"/>
  <c r="K431"/>
  <c r="G432"/>
  <c r="I432"/>
  <c r="K432"/>
  <c r="K433"/>
  <c r="G435"/>
  <c r="G440" s="1"/>
  <c r="C46" i="40" s="1"/>
  <c r="I435" i="41"/>
  <c r="K435"/>
  <c r="G436"/>
  <c r="I436"/>
  <c r="K436"/>
  <c r="G437"/>
  <c r="I437"/>
  <c r="K437"/>
  <c r="G438"/>
  <c r="I438"/>
  <c r="K438"/>
  <c r="G439"/>
  <c r="I439"/>
  <c r="K439"/>
  <c r="D16" i="40"/>
  <c r="K124" i="41" l="1"/>
  <c r="G169"/>
  <c r="C18" i="40" s="1"/>
  <c r="E13"/>
  <c r="E37"/>
  <c r="E27"/>
  <c r="G433" i="41"/>
  <c r="C45" i="40" s="1"/>
  <c r="I411" i="41"/>
  <c r="D37" i="40" s="1"/>
  <c r="K394" i="41"/>
  <c r="I380"/>
  <c r="D32" i="40" s="1"/>
  <c r="I374" i="41"/>
  <c r="D31" i="40" s="1"/>
  <c r="I85" i="41"/>
  <c r="D11" i="40" s="1"/>
  <c r="E11" s="1"/>
  <c r="G380" i="41"/>
  <c r="C32" i="40" s="1"/>
  <c r="E34"/>
  <c r="G41" i="41"/>
  <c r="C10" i="40" s="1"/>
  <c r="E30"/>
  <c r="I116" i="41"/>
  <c r="D13" i="40" s="1"/>
  <c r="I169" i="41"/>
  <c r="D18" i="40" s="1"/>
  <c r="E18" s="1"/>
  <c r="K26" i="41"/>
  <c r="K421"/>
  <c r="G399"/>
  <c r="C35" i="40" s="1"/>
  <c r="E35" s="1"/>
  <c r="K364" i="41"/>
  <c r="I175"/>
  <c r="D19" i="40" s="1"/>
  <c r="I386" i="41"/>
  <c r="D33" i="40" s="1"/>
  <c r="E33" s="1"/>
  <c r="G347" i="41"/>
  <c r="C29" i="40" s="1"/>
  <c r="G206" i="41"/>
  <c r="C24" i="40" s="1"/>
  <c r="E24" s="1"/>
  <c r="G175" i="41"/>
  <c r="C19" i="40" s="1"/>
  <c r="K138" i="41"/>
  <c r="G147"/>
  <c r="C17" i="40" s="1"/>
  <c r="E17" s="1"/>
  <c r="K440" i="41"/>
  <c r="E45" i="40"/>
  <c r="I290" i="41"/>
  <c r="D28" i="40" s="1"/>
  <c r="G290" i="41"/>
  <c r="C28" i="40" s="1"/>
  <c r="I124" i="41"/>
  <c r="D14" i="40" s="1"/>
  <c r="K386" i="41"/>
  <c r="C47" i="40"/>
  <c r="E41"/>
  <c r="E42" s="1"/>
  <c r="C42"/>
  <c r="K411" i="41"/>
  <c r="G124"/>
  <c r="C14" i="40" s="1"/>
  <c r="E14" s="1"/>
  <c r="K230" i="41"/>
  <c r="G230"/>
  <c r="C25" i="40" s="1"/>
  <c r="E25" s="1"/>
  <c r="I138" i="41"/>
  <c r="D15" i="40" s="1"/>
  <c r="G374" i="41"/>
  <c r="C31" i="40" s="1"/>
  <c r="E31" s="1"/>
  <c r="K347" i="41"/>
  <c r="E32" i="40"/>
  <c r="E10"/>
  <c r="I440" i="41"/>
  <c r="D46" i="40" s="1"/>
  <c r="E46" s="1"/>
  <c r="I347" i="41"/>
  <c r="D29" i="40" s="1"/>
  <c r="E29" s="1"/>
  <c r="K268" i="41"/>
  <c r="I258"/>
  <c r="D26" i="40" s="1"/>
  <c r="E26" s="1"/>
  <c r="K206" i="41"/>
  <c r="I101"/>
  <c r="D12" i="40" s="1"/>
  <c r="K116" i="41"/>
  <c r="G101"/>
  <c r="C12" i="40" s="1"/>
  <c r="I26" i="41"/>
  <c r="D9" i="40" s="1"/>
  <c r="E9" s="1"/>
  <c r="I197" i="41"/>
  <c r="D23" i="40" s="1"/>
  <c r="E23" s="1"/>
  <c r="K147" i="41"/>
  <c r="G138"/>
  <c r="C15" i="40" s="1"/>
  <c r="K41" i="41"/>
  <c r="E15" i="40" l="1"/>
  <c r="E19"/>
  <c r="E47"/>
  <c r="D20"/>
  <c r="D47"/>
  <c r="D38"/>
  <c r="C20"/>
  <c r="E12"/>
  <c r="E20" s="1"/>
  <c r="C38"/>
  <c r="E28"/>
  <c r="E38" s="1"/>
  <c r="C49" l="1"/>
  <c r="D49"/>
  <c r="E49"/>
</calcChain>
</file>

<file path=xl/sharedStrings.xml><?xml version="1.0" encoding="utf-8"?>
<sst xmlns="http://schemas.openxmlformats.org/spreadsheetml/2006/main" count="1379" uniqueCount="856">
  <si>
    <t>DPH</t>
  </si>
  <si>
    <t>Dodávka</t>
  </si>
  <si>
    <t>Celkem</t>
  </si>
  <si>
    <t/>
  </si>
  <si>
    <t>Zpracovatel:</t>
  </si>
  <si>
    <t>Projektant:</t>
  </si>
  <si>
    <t>Datum:</t>
  </si>
  <si>
    <t xml:space="preserve"> </t>
  </si>
  <si>
    <t>M</t>
  </si>
  <si>
    <t>Zemní práce</t>
  </si>
  <si>
    <t>Množství</t>
  </si>
  <si>
    <t>celková</t>
  </si>
  <si>
    <t>jednotková</t>
  </si>
  <si>
    <t>Montáž</t>
  </si>
  <si>
    <t>8.</t>
  </si>
  <si>
    <t>7.</t>
  </si>
  <si>
    <t>6.</t>
  </si>
  <si>
    <t>5.</t>
  </si>
  <si>
    <t>4.</t>
  </si>
  <si>
    <t>3.</t>
  </si>
  <si>
    <t>2.</t>
  </si>
  <si>
    <t>1.</t>
  </si>
  <si>
    <t>Izolace tepelné</t>
  </si>
  <si>
    <t>Název položky</t>
  </si>
  <si>
    <t>pol.</t>
  </si>
  <si>
    <t>Poř.</t>
  </si>
  <si>
    <t>Název stavby:</t>
  </si>
  <si>
    <t>Oddíl</t>
  </si>
  <si>
    <t>Základní rozpočtové náklady stavebního objektu celkem</t>
  </si>
  <si>
    <t>MONTÁŽNÍ PRÁCE CELKEM</t>
  </si>
  <si>
    <t>Montáže konstrukcí ocelových</t>
  </si>
  <si>
    <t>M43</t>
  </si>
  <si>
    <t>Montáže strojů a zařízení různých</t>
  </si>
  <si>
    <t>M31</t>
  </si>
  <si>
    <t>MONTÁŽNÍ PRÁCE:</t>
  </si>
  <si>
    <t>INSTALACE CELKEM</t>
  </si>
  <si>
    <t>Zdravotně technické instalace</t>
  </si>
  <si>
    <t>INSTALACE:</t>
  </si>
  <si>
    <t>PSV CELKEM</t>
  </si>
  <si>
    <t>Malby</t>
  </si>
  <si>
    <t>Obklady</t>
  </si>
  <si>
    <t>Podlahy syntetické</t>
  </si>
  <si>
    <t>Podlahy povlakové</t>
  </si>
  <si>
    <t>Podlahy z litého teraca</t>
  </si>
  <si>
    <t>Podlahy kamenné</t>
  </si>
  <si>
    <t>Podlahy z dlaždic</t>
  </si>
  <si>
    <t>Kovové doplňkové konstrukce</t>
  </si>
  <si>
    <t>Konstrukce truhlářské</t>
  </si>
  <si>
    <t>Konstrukce klempířské</t>
  </si>
  <si>
    <t>Dřevostavby a konstrukce sádrokartonové</t>
  </si>
  <si>
    <t>Konstrukce tesařské</t>
  </si>
  <si>
    <t>Povlakové krytiny</t>
  </si>
  <si>
    <t>Izolace proti vodě</t>
  </si>
  <si>
    <t>PSV:</t>
  </si>
  <si>
    <t>HSV CELKEM</t>
  </si>
  <si>
    <t>Přesun hmot</t>
  </si>
  <si>
    <t>Lešení a stavební výtahy</t>
  </si>
  <si>
    <t>Ostatní konstrukce a práce</t>
  </si>
  <si>
    <t>Osazování výplní otvorů</t>
  </si>
  <si>
    <t>Podlahy</t>
  </si>
  <si>
    <t>Úpravy povrchů vnější</t>
  </si>
  <si>
    <t>Úpravy povrchů vnitřní</t>
  </si>
  <si>
    <t>Vodorovné konstrukce</t>
  </si>
  <si>
    <t>Svislé konstrukce</t>
  </si>
  <si>
    <t>Základy a zvláštní zakládání</t>
  </si>
  <si>
    <t>HSV:</t>
  </si>
  <si>
    <t>CENA BEZ DPH</t>
  </si>
  <si>
    <t>Název oddílu / řemeslného oboru</t>
  </si>
  <si>
    <t>REKAPITULACE ROZPOČTU</t>
  </si>
  <si>
    <t>Datum zpracování : 11/2019</t>
  </si>
  <si>
    <t>Objekt : STAVEBNÍ ÚPRAVY OBJEKTU PŘ  DPO, PODĚBRADOVA UL. II . ETAPA</t>
  </si>
  <si>
    <t>Cenová úroveň : 2019/II</t>
  </si>
  <si>
    <t>Stavba :  -  Dopravní podnik ostrava a.s. , podnikové ředitelství</t>
  </si>
  <si>
    <t>Základní rozpočtové náklady stav. objektu celkem (bez DPH) :</t>
  </si>
  <si>
    <t>MONTÁŽE KONSTRUKCÍ OCELOVÝCH CELKEM</t>
  </si>
  <si>
    <t>KG</t>
  </si>
  <si>
    <t>ÚPRAVA STŘEŠNÍ OK KONSTRUKCE PRO NOVÉ UMÍSTĚNÍ SCHODIŠTĚ v2.np - PŮVODNÍ DVORNÍ PŘÍSTAVBA - DODAVATELSKÁ DOKUMENTACE</t>
  </si>
  <si>
    <t>M43 005</t>
  </si>
  <si>
    <t>KS</t>
  </si>
  <si>
    <t xml:space="preserve">OK VÝTAHOVÉ ŠACHTICE , PROSKLENÉ VČ. OK UCHYCENÝCH DB DŘEVĚNÝCH MADEL PROFILOVANÝCH A V NEPŘÍMÉM SMĚRU - PROHÝBANÝCH - DTO CO STÁVAJÍCÍ - PŮVODNÍ - DODAVATELSKÁ DOKUMENTACE A DÍLENSKÁ DOKUMENTACE </t>
  </si>
  <si>
    <t>M43 0004</t>
  </si>
  <si>
    <t>OK - SCHODIŠTĚ SCH1 - KOMPLETNÍ KONSTRUKCE VČ. ZÁBRADLÍ A VÝPLŇ STUPŇU Z POROROŠTŮ - VÝROBNÍ DOKUMENTACE, KOMPLET - ŽÁROVĚ POZINKOVANÉ</t>
  </si>
  <si>
    <t>M43 0003</t>
  </si>
  <si>
    <t>OK - SCHODIŠTĚ SCH1 - KOMPLETNÍ KONSTRUKCE VČ. ZÁBRADLÍ A DŘEVĚNÝCH STUPŇŮ - VÝROBNÍ DOKUMENTACE, KOMPLET - ŽÁROVĚ POZINKOVANÉ</t>
  </si>
  <si>
    <t>M43 0002</t>
  </si>
  <si>
    <t>OK - PŘÍSTAVBY V DVORNÍ ČÁSTI VČ.POVRCHOVÝCH ÚPRAV - VIDITELNÉ KCE ŽÁROVĚ POZINK A VÝROBNÍ DOKUMENTACE VČETNĚ DOPRAVY DO DVORNÍ ČÁSTI JAK VODOROVNÉ , TAK SVISLÉ</t>
  </si>
  <si>
    <t>M43 0001</t>
  </si>
  <si>
    <t>Montáže konstrukcí ocelových:</t>
  </si>
  <si>
    <t>oddíl M43</t>
  </si>
  <si>
    <t>MONTÁŽE STROJU A ZAŘÍZENÍ RUZNYCH CELKEM</t>
  </si>
  <si>
    <t>KČ</t>
  </si>
  <si>
    <t>ARCIVNÍ REGALY . DODAVATELSKÁ DOMUMENTACE - ROZSAH V 1.PP</t>
  </si>
  <si>
    <t>M31 0004</t>
  </si>
  <si>
    <t>VÝTAH DLE SPECIFIKACE VČ. DODAVATELSKÉ DOKUMENTACE</t>
  </si>
  <si>
    <t>M31 0003</t>
  </si>
  <si>
    <t>HASÍCÍ PŘÍSTROJE DLE PBŘ</t>
  </si>
  <si>
    <t>M31 0002</t>
  </si>
  <si>
    <t xml:space="preserve">KS </t>
  </si>
  <si>
    <t>požární ucpávky a protipožární manžety ,jednotlivě označené a uvedené v PD skutečného provedení s seznamem</t>
  </si>
  <si>
    <t>M31 0001</t>
  </si>
  <si>
    <t>Montáže strojů a zařízení různých:</t>
  </si>
  <si>
    <t>oddíl M31</t>
  </si>
  <si>
    <t>11.</t>
  </si>
  <si>
    <t>10.</t>
  </si>
  <si>
    <t>9.</t>
  </si>
  <si>
    <t>čís.</t>
  </si>
  <si>
    <t>HMOTNOST</t>
  </si>
  <si>
    <t>CENA</t>
  </si>
  <si>
    <t>M.J.</t>
  </si>
  <si>
    <t>Kód položky</t>
  </si>
  <si>
    <t>KANALIZACE VNITŘNÍ CELKEM</t>
  </si>
  <si>
    <t>BOXY SUCHÝCH RUČNÍKŮ</t>
  </si>
  <si>
    <t>R-7251002</t>
  </si>
  <si>
    <t>UMYVADLOVÉ ZÁSOBNÍKY NA MÝDLO</t>
  </si>
  <si>
    <t>R-7251001</t>
  </si>
  <si>
    <t>Kanalizace vnitřní:</t>
  </si>
  <si>
    <t>oddíl 721</t>
  </si>
  <si>
    <t>MALBY CELKEM</t>
  </si>
  <si>
    <t>M2</t>
  </si>
  <si>
    <t>MALBA +STROP MIST V 3,5</t>
  </si>
  <si>
    <t>C-784452383-0</t>
  </si>
  <si>
    <t>MALBA STĚNY MISTN V 3,8M</t>
  </si>
  <si>
    <t>C-784452921-0</t>
  </si>
  <si>
    <t>MALBA 2xPACOK 1xBILENI MISTN V 5M</t>
  </si>
  <si>
    <t>C-784413302-0</t>
  </si>
  <si>
    <t>Malby:</t>
  </si>
  <si>
    <t>oddíl 784</t>
  </si>
  <si>
    <t>OBKLADY CELKEM</t>
  </si>
  <si>
    <t>T</t>
  </si>
  <si>
    <t>OBKLADY PRESUN HMOT VYSKA -36M</t>
  </si>
  <si>
    <t>C-998781104-0</t>
  </si>
  <si>
    <t>1209*1,1</t>
  </si>
  <si>
    <t>množství =</t>
  </si>
  <si>
    <t>OBKLAD KERAM B JB HL OT4 1 - na flexibilní tmel a flexi spárovačka + ochranné rohové úhelníky včetně</t>
  </si>
  <si>
    <t>H-59765835-1</t>
  </si>
  <si>
    <t>((71+43+11,7+22,9+41)-12+(28,7+27+47)-10+(26+17+42+52)-10+(60+14+3)+(10+15+69)-10+46)*2</t>
  </si>
  <si>
    <t>LEPENI+SPAR OBKL VNI KERAM 300x300MM - flexibilní tmel a spárování flexi tmelem</t>
  </si>
  <si>
    <t>C-781471481-0</t>
  </si>
  <si>
    <t>Obklady:</t>
  </si>
  <si>
    <t>oddíl 781</t>
  </si>
  <si>
    <t>PODLAHY SYNTETICKÉ CELKEM</t>
  </si>
  <si>
    <t>PODLAHY SYNTET PRESUN HMOT VYSKA -36M</t>
  </si>
  <si>
    <t>C-998777104-0</t>
  </si>
  <si>
    <t>STERKA SAMONIVEL S06 TL 2MM - pod koberce</t>
  </si>
  <si>
    <t>C-777531022-0</t>
  </si>
  <si>
    <t>PODLAHA  EPOXY 531 TL 10MM - průmyslová podlaha v 1.pp</t>
  </si>
  <si>
    <t>C-777315066-0</t>
  </si>
  <si>
    <t>Podlahy syntetické:</t>
  </si>
  <si>
    <t>oddíl 777</t>
  </si>
  <si>
    <t>PODLAHY POVLAKOVÉ CELKEM</t>
  </si>
  <si>
    <t>PODLAHY POVLAK PRESUN HMOT VYSKA -24M</t>
  </si>
  <si>
    <t>C-998776103-0</t>
  </si>
  <si>
    <t>2280*1,1</t>
  </si>
  <si>
    <t>KOBEREC STŘIŽENÝ,ZÁTĚŽOVÝ S HLADKÝM VZHLEDEM, VLÁKNO PA,UŽITKOVÁ TŘÍDA 33 DO KOMERČNÍCH PROSTOR S VYSOKOU ZÁTĚŽÍ, PRO POUŽITÍ KOLEČKOVÝCH ŽIDLÍ - STÁLÉ,REAKCE NA OHEN DLE PBR,KROČEJOVÁ NEPŮZVUČNOST 27dB, TŘÍDA KOMFORTU-MIN.LC3 - VELMI DOBRÁ</t>
  </si>
  <si>
    <t>H-776572100</t>
  </si>
  <si>
    <t>LEPENI PODLAH LISTA SOKLIK - textilní v.100mm</t>
  </si>
  <si>
    <t>C-776411000-0</t>
  </si>
  <si>
    <t>204+458+417+467+465+269</t>
  </si>
  <si>
    <t>LEPENI PODLAH POVLAK TEXTIL PASY - textilní krytiny</t>
  </si>
  <si>
    <t>C-776572100-0</t>
  </si>
  <si>
    <t>Podlahy povlakové:</t>
  </si>
  <si>
    <t>oddíl 776</t>
  </si>
  <si>
    <t>PODLAHY Z LITÉHO TERACA CELKEM</t>
  </si>
  <si>
    <t>LITE TERACO PRESUN HMOT VYSKA -36M</t>
  </si>
  <si>
    <t>C-998773104-0</t>
  </si>
  <si>
    <t>LITE TERACO BAR 20MM PARAP RS 400MM- parapety schodišťových oken na mezipodestách</t>
  </si>
  <si>
    <t>C-773621150-0</t>
  </si>
  <si>
    <t>LITE TERACO PRIR 20MM SOKL SIKMY 100 - sokl u schodiště</t>
  </si>
  <si>
    <t>C-773414200-0</t>
  </si>
  <si>
    <t>LITE TERACO BAR 25MM STUPEN PROFIL -Z - nové schodišťové stupně v 1.np</t>
  </si>
  <si>
    <t>C-773221213-0</t>
  </si>
  <si>
    <t>Podlahy z litého teraca:</t>
  </si>
  <si>
    <t>oddíl 773</t>
  </si>
  <si>
    <t>PODLAHY KAMENNÉ CELKEM</t>
  </si>
  <si>
    <t>DLAZBY KAMENNE PRESUN HMOT VYSKA -36M</t>
  </si>
  <si>
    <t>C-998772104-0</t>
  </si>
  <si>
    <t>45*1,15</t>
  </si>
  <si>
    <t>DLAZ MRAZUVZD kamenná</t>
  </si>
  <si>
    <t>H-59752213-1</t>
  </si>
  <si>
    <t>MTZ KAMENNE DLAZBY PROSTE TL 60,70 - horní terasa a vyhlídka - střecha</t>
  </si>
  <si>
    <t>C-772501160-0</t>
  </si>
  <si>
    <t>Podlahy kamenné:</t>
  </si>
  <si>
    <t>oddíl 772</t>
  </si>
  <si>
    <t>PODLAHY Z DLAŽDIC CELKEM</t>
  </si>
  <si>
    <t>DLAZBY PRESUN HMOT VYSKA -36M</t>
  </si>
  <si>
    <t>C-998771104-0</t>
  </si>
  <si>
    <t>(1881-1450)*1,05</t>
  </si>
  <si>
    <t>DLAZ KER  LB OBJ SK 84 TL 8MM - sociální zázemí a kuchyňky</t>
  </si>
  <si>
    <t>H-59761542-1</t>
  </si>
  <si>
    <t>1450*1,05</t>
  </si>
  <si>
    <t>DLAZ KER LB MOZAIKA SK 96 TL 6MM - exponované plochy - vše mimo sociálního zařízení a kuchyněk . Náročné požadavky stavebníka</t>
  </si>
  <si>
    <t>H-59761648-1</t>
  </si>
  <si>
    <t>586+266+281+242+234+272</t>
  </si>
  <si>
    <t>LEPENI+SPAR PODLAH KERAM 300x300MM -LEPENÍ NA FLEXI TMEL A SPÁROVÁNÍ FLEXI</t>
  </si>
  <si>
    <t>C-771571481-0</t>
  </si>
  <si>
    <t>LEP+SPAR SOKL KERAM ROV 250x 65 V 250</t>
  </si>
  <si>
    <t>C-771471018-0</t>
  </si>
  <si>
    <t>Podlahy z dlaždic:</t>
  </si>
  <si>
    <t>oddíl 771</t>
  </si>
  <si>
    <t>KOVOVÉ DOPLŇKOVÉ KONSTRUKCE CELKEM</t>
  </si>
  <si>
    <t>Z11 -VÝPIS PRVKŮ -  konstrukce pro osazení vzt jednotek s roznášecími plechy VČ. DÍLEMSKÉ DOKUMENTACE</t>
  </si>
  <si>
    <t>C-767110010</t>
  </si>
  <si>
    <t>BM</t>
  </si>
  <si>
    <t>Z10 -VÝPIS PRVKŮ -  odvodňovací žlab 1.PP</t>
  </si>
  <si>
    <t>C-767110011</t>
  </si>
  <si>
    <t>Z9 -VÝPIS PRVKŮ -  LEHKÉ SCHODIŠTĚ SAMONOSNÉ vč. dílenské dokumentace</t>
  </si>
  <si>
    <t>Z8 -VÝPIS PRVKŮ -  trubkové žárově pozink. kce vč uchycení na kci a vyplněné protihlukovou izolací + dveřní, kompletirovaný otvor, světlý otvor 900 mm</t>
  </si>
  <si>
    <t>C-76711009</t>
  </si>
  <si>
    <t>Z7 -VÝPIS PRVKŮ -  trubkové žárově pozink. kce vč uchycení na kci a vyplněné protihlukovou izolací</t>
  </si>
  <si>
    <t>C-76711008</t>
  </si>
  <si>
    <t>C-76711007</t>
  </si>
  <si>
    <t xml:space="preserve"> Z6 - VÝPIS PRVKŮ - trubkové žárově pozink. zábradlí vč uchycení na kci</t>
  </si>
  <si>
    <t>C-76711006</t>
  </si>
  <si>
    <t xml:space="preserve"> Z5 - VÝPIS PRVKŮ - schodištové zábradlí - madla nové vč. nových,dřevěných madel.Stejný tvar jako původní VČ.OPRAVY STÁVAJÍCÍ VÝPLNĚ</t>
  </si>
  <si>
    <t>C-76711005</t>
  </si>
  <si>
    <t>Z3 - VÝPIS PRVKŮ - ZESÍLENÍ ÚNOSNOSTÍ STÁVAJÍCÍCH SLOUPŮ - v rozích L 160/160 - provařené pásovinou 5 mm á 100 mm</t>
  </si>
  <si>
    <t>C-76711004</t>
  </si>
  <si>
    <t>3,15*2,1</t>
  </si>
  <si>
    <t>Z2 - VÝPIS PRVKŮ - LEHKÉ STĚNY 3150/2100 S DVEŘNÍM KOMPLETIZOVANÝM OTVOREM 900/2100</t>
  </si>
  <si>
    <t>C-76711003</t>
  </si>
  <si>
    <t>5*2,1</t>
  </si>
  <si>
    <t>Z1 - VÝPIS PRVKŮ - LEHKÉ STĚNY 5000/2100</t>
  </si>
  <si>
    <t>C-76711002</t>
  </si>
  <si>
    <t xml:space="preserve"> Z1 - VÝPIS PRVKŮ - Z1 - LEHKÉ STĚNY 1350/2100</t>
  </si>
  <si>
    <t>C-76711001</t>
  </si>
  <si>
    <t>Kovové doplňkové konstrukce:</t>
  </si>
  <si>
    <t>oddíl 767</t>
  </si>
  <si>
    <t>KONSTRUKCE TRUHLÁŘSKÉ CELKEM</t>
  </si>
  <si>
    <t>TEP6 - VÝPIS PRVKŮ D+M-PROTIPOŽÁRNÍ - BALKONOVÉ DVEŘE 1200/2700</t>
  </si>
  <si>
    <t>C-76660053</t>
  </si>
  <si>
    <t>TEP5 - VÝPIS PRVKŮ D+M-PROTIPOŽÁRNÍ - OKNO 350/1240</t>
  </si>
  <si>
    <t>C-76660052</t>
  </si>
  <si>
    <t>TEP4 - VÝPIS PRVKŮ D+M-PROTIPOŽÁRNÍ - OKNO 1200/1800</t>
  </si>
  <si>
    <t>C-76660051</t>
  </si>
  <si>
    <t>TEP3 - VÝPIS PRVKŮ D+M-PROTIPOŽÁRNÍ - OKNO 1960/1365</t>
  </si>
  <si>
    <t>C-76660050</t>
  </si>
  <si>
    <t>TEP2 - VÝPIS PRVKŮ D+M-PROTIPOŽÁRNÍ - VENKOVNÍ OKNO1400/2100</t>
  </si>
  <si>
    <t>C-76660049</t>
  </si>
  <si>
    <t>TEP1 - VÝPIS PRVKŮ D+M-PROTIPOŽÁRNÍ - venkovní dveře</t>
  </si>
  <si>
    <t>C-76660048</t>
  </si>
  <si>
    <t>PROSKLENÁ FASÁDA S K 1 TROJSKO VČ. PROSKELNÉHO ZÁBRADÍ DLE PD VČ OKEN A ŠIKMÉHO ZÁBRADLÍ U VYHLÍDKY.OTVÍRAVÉ PRVKY ZÁBRADLÍ U STŘEŠNÍHO PLÁŠTĚ</t>
  </si>
  <si>
    <t>C-76</t>
  </si>
  <si>
    <t>TP12 - VÝPIS PRVKŮ D+M-PROTIPOŽÁRNÍ - PŮDNÍ SCHODIŠTE 700/1300</t>
  </si>
  <si>
    <t>C-76660047</t>
  </si>
  <si>
    <t>TP11 - VÝPIS PRVKŮ D+M-PROTIPOŽÁRNÍ - prosklená stěna s dveřmi napojených 1800/2300</t>
  </si>
  <si>
    <t>C-76660046</t>
  </si>
  <si>
    <t>TP10 - VÝPIS PRVKŮ D+M-PROTIPOŽÁRNÍ - prosklená stěna s dveřmi napojených 4610/2850</t>
  </si>
  <si>
    <t>C-76660045</t>
  </si>
  <si>
    <t>TP9 - VÝPIS PRVKŮ D+M-PROTIPOŽÁRNÍ - prosklená stěna s dveřmi napojených 2100/2400</t>
  </si>
  <si>
    <t>C-76660044</t>
  </si>
  <si>
    <t xml:space="preserve">KS  </t>
  </si>
  <si>
    <t>TP8 - VÝPIS PRVKŮ D+M-PROTIPOŽÁRNÍ - prosklená stěna s automatickými dveřmi napojených na EPS 2140/2400</t>
  </si>
  <si>
    <t>C-76660043</t>
  </si>
  <si>
    <t>TP7 - VÝPIS PRVKŮ D+M-PROTIPOŽÁRNÍ - podávací okno 1400/1200</t>
  </si>
  <si>
    <t>C-76660042</t>
  </si>
  <si>
    <t>TP6 - VÝPIS PRVKŮ D+M-PROTIPOŽÁRNÍ - prosklená stěna s dveřním, dvoukřídlovým otvorem 1800/4350</t>
  </si>
  <si>
    <t>C-76660041</t>
  </si>
  <si>
    <t>TP5 - VÝPIS PRVKŮ D+M-PROTIPOŽÁRNÍ - dveře 700/1970 - obložková záruben S DEŠTĚNÍM</t>
  </si>
  <si>
    <t>C-76660040</t>
  </si>
  <si>
    <t>TP4 - VÝPIS PRVKŮ D+M-PROTIPOŽÁRNÍ - dveře 800/1970 - obložková záruben S DEŠTĚNÍM</t>
  </si>
  <si>
    <t>C-76660039</t>
  </si>
  <si>
    <t>TP3 - VÝPIS PRVKŮ D+M-PROTIPOŽÁRNÍ - dveře 800/1970 - obložková záruben PROFILOVANÉ</t>
  </si>
  <si>
    <t>C-76660038</t>
  </si>
  <si>
    <t>TP2 - VÝPIS PRVKŮ D+M-PROTIPOŽÁRNÍ - dveře 900/1970 - obložková záruben</t>
  </si>
  <si>
    <t>C-76660037</t>
  </si>
  <si>
    <t>TP1 - VÝPIS PRVKŮ D+M-PROTIPOŽÁRNÍ - dveře 800/1970 - obložková záruben</t>
  </si>
  <si>
    <t>C-76660036</t>
  </si>
  <si>
    <t>TS3 - STŘECHA - VÝPIS PRVKŮ D+M str.14 STŘEŠNÍ OKNO BEZUDŽBOVÉ K 1,1 - 750/1200</t>
  </si>
  <si>
    <t>C-76660035</t>
  </si>
  <si>
    <t>TS2 - STŘECHA - VÝPIS PRVKŮ D+M str.14 STŘEŠNÍ OKNO 600/600 vč veškerých dopl</t>
  </si>
  <si>
    <t>C-76660034</t>
  </si>
  <si>
    <t>TS1 - STŘECHA - VÝPIS PRVKŮ D+M str.14 450/450 vč veškerých dopl</t>
  </si>
  <si>
    <t>C-76660033</t>
  </si>
  <si>
    <t>T2 - VÝPIS PRVKŮ D+M str.13 - úprava výkladce pro vývzduch vzt a úprava dveřního otvoru z 850 na 900 mm- 1.NP</t>
  </si>
  <si>
    <t>C-76660032</t>
  </si>
  <si>
    <t>C-76660031</t>
  </si>
  <si>
    <t>C-76660030</t>
  </si>
  <si>
    <t>TE2 - VÝPIS PRVKŮ D+M - OKNO 1200/1800 Z PLASTOVÝCH RÁMŮ</t>
  </si>
  <si>
    <t>C-76660029</t>
  </si>
  <si>
    <t>TE4 - VÝPIS PRVKŮ D+M - OKNO 950/1800 Z PLASTOVÝCH RÁMŮ</t>
  </si>
  <si>
    <t>C-76660027</t>
  </si>
  <si>
    <t>TE3 - VÝPIS PRVKŮ D+M - OKNO 1400/1800 Z PLASTOVÝCH RÁMŮ</t>
  </si>
  <si>
    <t>C-76660028</t>
  </si>
  <si>
    <t>TE2 - VÝPIS PRVKŮ D+M - OKNO 800/1620 Z PLASTOVÝCH RÁMŮ</t>
  </si>
  <si>
    <t>TE1 - VÝPIS PRVKŮ D+M - OKNO 2000/1620 Z PLASTOVÝCH RÁMŮ</t>
  </si>
  <si>
    <t>C-76660026</t>
  </si>
  <si>
    <t>T - VÝPIS PRVKŮ D+M str.9 - prosklená stěna v prostoru 2265/2265</t>
  </si>
  <si>
    <t>C-76660025</t>
  </si>
  <si>
    <t xml:space="preserve">T - VÝPIS PRVKŮ D+M - KUCHYNSKÉ LINKY </t>
  </si>
  <si>
    <t>C-76660024</t>
  </si>
  <si>
    <t>TS7 - VÝPIS PRVKŮ D+M prosklená stěna s dveřmi 4100/3800 - hliníkové profily</t>
  </si>
  <si>
    <t>C-76660023</t>
  </si>
  <si>
    <t>TS6 - VÝPIS PRVKŮ D+M - prosklená stěna s dveřmi 7300/3100 - hliníkové profily</t>
  </si>
  <si>
    <t>C-76660022</t>
  </si>
  <si>
    <t>T4 - VÝPIS PRVKŮ D+M - dveře interiérové z plastových rámů 900/2400,otvíravé</t>
  </si>
  <si>
    <t>C-76660021</t>
  </si>
  <si>
    <t>T3 - VÝPIS PRVKŮ D+M - okno interiérové z plastových rámů 900/1900,pevné</t>
  </si>
  <si>
    <t>C-76660020</t>
  </si>
  <si>
    <t>T2 - VÝPIS PRVKŮ D+M - - okno interiérové z plastových rámů 1400/1900,pevné</t>
  </si>
  <si>
    <t>C-76660019</t>
  </si>
  <si>
    <t>T1 - VÝPIS PRVKŮ D+M - okno interiérové z plastových rámů 500/1260,pevné</t>
  </si>
  <si>
    <t>C-76660018</t>
  </si>
  <si>
    <t>TI9 - VÝPIS PRVKŮ D+M - dveře dvoukřídlé 1250/1970 dveře 900/1970 - obložkových zárubní s deštěním</t>
  </si>
  <si>
    <t>C-76660017</t>
  </si>
  <si>
    <t>TI8 - VÝPIS PRVKŮ D+M - dveře 900/1970 dveře 900/1970 - obložkových zárubní s deštěním</t>
  </si>
  <si>
    <t>C-76660016</t>
  </si>
  <si>
    <t>TI7 - VÝPIS PRVKŮ D+M - dveře 900/1970 - - obložkových zárubní s deštěním</t>
  </si>
  <si>
    <t>C-7666015</t>
  </si>
  <si>
    <t>TS5 - VÝPIS PRVKŮ D+M - skleněná přepážka s dřevěnými podstavci</t>
  </si>
  <si>
    <t>C-7666014</t>
  </si>
  <si>
    <t>TS4 - VÝPIS PRVKŮ D+M prosklená stěna s dveřmi 4350/4430+1,3 - hliníkové profily</t>
  </si>
  <si>
    <t>C-7666013</t>
  </si>
  <si>
    <t>TS3 - VÝPIS PRVKŮ D+M - prosklená stěna s dveřmi 4350/3400, - hliníkové profily</t>
  </si>
  <si>
    <t>C-7666012</t>
  </si>
  <si>
    <t>TS2 - VÝPIS PRVKŮ D+M - OKNO 1400/1200 PODÁVACÍ - HLINÍKOVÉ RÁMY</t>
  </si>
  <si>
    <t>C-7666011</t>
  </si>
  <si>
    <t>TS1 - VÝPIS PRVKŮ D+M - prosklená stěna s dveřmi 4350/1800, - hliníkové profily</t>
  </si>
  <si>
    <t>C-7666010</t>
  </si>
  <si>
    <t>TI6 - VÝPIS PRVKŮ D+M - dveře 900/1970 - vč ocel. lisovaných zárubní</t>
  </si>
  <si>
    <t>C-7666009</t>
  </si>
  <si>
    <t>TI5 - VÝPIS PRVKŮ D+M - dveře 600/1970 - vč ocel. lisovaných zárubní</t>
  </si>
  <si>
    <t>C-7666008</t>
  </si>
  <si>
    <t>TI4A - VÝPIS PRVKŮ D+M - dveře 600/1970 - obložkových zárubní s deštěním</t>
  </si>
  <si>
    <t>C-7666007</t>
  </si>
  <si>
    <t>TI6 - VÝPIS PRVKŮ D+M - dveře 600/1970 - - obložkových zárubní s deštěním</t>
  </si>
  <si>
    <t>C-7666006</t>
  </si>
  <si>
    <t>TI5 - VÝPIS PRVKŮ D+M - dveře 600/1970 - - obložkových zárubní s deštěním</t>
  </si>
  <si>
    <t>C-7666005</t>
  </si>
  <si>
    <t>TI4 - VÝPIS PRVKŮ D+M - dveře 600/1970 - obložkových zárubní s deštěním</t>
  </si>
  <si>
    <t>C-7666004</t>
  </si>
  <si>
    <t>TI3 - VÝPIS PRVKŮ D+M - dveře 800/1970 - obložkových zárubní s deštěním</t>
  </si>
  <si>
    <t>C-7666003</t>
  </si>
  <si>
    <t>TI2 - VÝPIS PRVKŮ D+M - dveře 600/1970 - vč ocel. lisovaných zárubní</t>
  </si>
  <si>
    <t>C-7666002</t>
  </si>
  <si>
    <t>TI1 - VÝPIS PRVKŮ D+M - dveře 700/1970 vč.obložkových zárubní</t>
  </si>
  <si>
    <t>C-7666001</t>
  </si>
  <si>
    <t>Konstrukce truhlářské:</t>
  </si>
  <si>
    <t>oddíl 766</t>
  </si>
  <si>
    <t>KONSTRUKCE KLEMPÍŘSKÉ CELKEM</t>
  </si>
  <si>
    <t>KONSTR KLEMPIR PRESUN HMOT VYSKA -36M</t>
  </si>
  <si>
    <t>C-998764104-0</t>
  </si>
  <si>
    <t>75*0,06*3,1</t>
  </si>
  <si>
    <t>RICNI VALOUNY DEKORACNI - vymývaný štěrk na střese - 50 mm tl</t>
  </si>
  <si>
    <t>H-58336111-1</t>
  </si>
  <si>
    <t>OPRAVA STŘEŠNÍ KRYTINY A DOPLNĚNÍ V MÍSTĚ SCHODIŠTĚ 2.NP - DODAVATELSKÁ DOKUMENTACE</t>
  </si>
  <si>
    <t>C -7640002</t>
  </si>
  <si>
    <t>VĚTRACÍ TURBÍNA D+M VČ.OPLECHOPVÁNÍ - D 150</t>
  </si>
  <si>
    <t>C-7640001</t>
  </si>
  <si>
    <t>KLEMP poplast plech OPLECHOVANI PARAPET RS 600</t>
  </si>
  <si>
    <t>C-764510580-0</t>
  </si>
  <si>
    <t>KLEMP poplast plech ODPADNI TROUBY KRUH D 150</t>
  </si>
  <si>
    <t>C-764554504-0</t>
  </si>
  <si>
    <t>KLEMP poplast plech ZLAB MEZISTRESNI RS 1100 - oplechování napojení na krytinu</t>
  </si>
  <si>
    <t>C-764257601-0</t>
  </si>
  <si>
    <t>KLEMP poplast plech OKAP TVRDA KRYTINA RS 330</t>
  </si>
  <si>
    <t>C-764222520-0</t>
  </si>
  <si>
    <t>KLEMP CU SNEHOLAP TYCOVY L 500MM</t>
  </si>
  <si>
    <t>C-764248221-0</t>
  </si>
  <si>
    <t>29*0,5</t>
  </si>
  <si>
    <t>KLEMP poplast plech LEM KOMIN HLAD KRYT PLOCHA</t>
  </si>
  <si>
    <t>C-764239530-0</t>
  </si>
  <si>
    <t>KLEMP poplast plech ATIKA HORNÍ ZDI TK+KR PL RS 660</t>
  </si>
  <si>
    <t>C-764232660-0</t>
  </si>
  <si>
    <t>KLEMP poplast plech LEM ZDI TK+KR PLECH RS 900</t>
  </si>
  <si>
    <t>C-764232580-0</t>
  </si>
  <si>
    <t>KLEMP poplast pl ZAVETRNA LISTA RS 330</t>
  </si>
  <si>
    <t>C-764291520-0</t>
  </si>
  <si>
    <t>KLEMP poplast plech STRESNI UZLABI RS 660</t>
  </si>
  <si>
    <t>C-764392350-0</t>
  </si>
  <si>
    <t>KLEMP poplast plech ZLAB PODOKAP KRUH RS 330</t>
  </si>
  <si>
    <t>C-764252603-0</t>
  </si>
  <si>
    <t>KLEMP poplast ZLAB MEZISTRESNI RS 1200 - vnitřní žlab - uliční část Poděbradova a 28.října</t>
  </si>
  <si>
    <t>C-764257602-0</t>
  </si>
  <si>
    <t>KLEMP POPLAST HLIN OPL RIMS POD NADR ZLAB 750 - SŘECHA , STÁVAJÍCÍ ŘÍMSY</t>
  </si>
  <si>
    <t>C-764221540-0</t>
  </si>
  <si>
    <t>KLEMP  POPLAST hl ZASTR SLOZ HLAD S1000 45S-krytina se stojatou drážkou,falcovaná)</t>
  </si>
  <si>
    <t>C-764212503-0</t>
  </si>
  <si>
    <t>Konstrukce klempířské:</t>
  </si>
  <si>
    <t>oddíl 764</t>
  </si>
  <si>
    <t>DŘEVOSTAVBY A KONSTR. SÁDROKARTONOVÉ CELKEM</t>
  </si>
  <si>
    <t>KONSTR SADROKART PRESUN HMOT VYS -36M</t>
  </si>
  <si>
    <t>C-998763114-0</t>
  </si>
  <si>
    <t>SVITIDLO BYT STROP ZARIV 2316140 KRYT D+M protipožární kryt na svítidlo do sdk podhledu</t>
  </si>
  <si>
    <t>H-34823033-1</t>
  </si>
  <si>
    <t>DVIRKA REVIZ PROMAT SP EW 30 50x50CM</t>
  </si>
  <si>
    <t>H-55341605-1</t>
  </si>
  <si>
    <t>PRIPL ZA MTZ REVIZ DVIR DO SDK POZAR - revizní dvířka protipož. pro šachtice , stropy atd</t>
  </si>
  <si>
    <t>C-763191113-0</t>
  </si>
  <si>
    <t>OCHRANA ROH HRAN SDK UHELNIKEM PZ - i do omítek a keramických obkladů</t>
  </si>
  <si>
    <t>C-763119111-0</t>
  </si>
  <si>
    <t xml:space="preserve">PRICKY SDK W121 12,5 GKBI 85mm - přizdění geberitů, rozvaděčů, šachtic </t>
  </si>
  <si>
    <t>C-763115131-0</t>
  </si>
  <si>
    <t>789-28+823-28+701-28+700-28+700-28+650-28</t>
  </si>
  <si>
    <t>PODHLEDY SDK D112 15 GKF - protipožární - odolnost 30 min</t>
  </si>
  <si>
    <t>C-763132220-0</t>
  </si>
  <si>
    <t>Dřevostavby a konstrukce sádrokartonové:</t>
  </si>
  <si>
    <t>oddíl 763</t>
  </si>
  <si>
    <t>KONSTRUKCE TESAŘSKÉ CELKEM</t>
  </si>
  <si>
    <t>KONSTR TESAR PRESUN HMOT VYSKA -36M</t>
  </si>
  <si>
    <t>C-998762104-0</t>
  </si>
  <si>
    <t>0,18*0,16*1250*1,2</t>
  </si>
  <si>
    <t>M3</t>
  </si>
  <si>
    <t>HRANOLY SM 1 120x180MM L 400-600CM- stávající krov rozsah upřesněn v průběhu stavby-dodavatelská dokumentace</t>
  </si>
  <si>
    <t>H-60515226-1</t>
  </si>
  <si>
    <t>TESAR KROV VAZANY HRANENY F -224cm2- stávající krov rozsah upřesněn v průběhu stavby-dodavatelská dokumentace</t>
  </si>
  <si>
    <t>C-762332120-0</t>
  </si>
  <si>
    <t>943*1,15</t>
  </si>
  <si>
    <t>DESKY OSB-3 4 PD BROUSENE TL 22MM</t>
  </si>
  <si>
    <t>H-60725037-1</t>
  </si>
  <si>
    <t>ZABEDNENI STRECH DES OSB SRAZ TL 22mm - kompletní plocha zastřešení nástavba i stávající stav</t>
  </si>
  <si>
    <t>C-762341016-0</t>
  </si>
  <si>
    <t>TESAR MTZ KOTEVNICH ZELEZ - podlahy -uchycení hranolů na i nosiče - l profily přivař.</t>
  </si>
  <si>
    <t>C-762311103-0</t>
  </si>
  <si>
    <t>TESAR MTZ KOTEVNICH ZELEZ - uchycení sloupků na I nosiče z ocel. L profilů žárově pozink</t>
  </si>
  <si>
    <t>TESAR MTZ KOTEVNICH ZELEZ - závitové tyče M10 - D+M</t>
  </si>
  <si>
    <t>6,34+7,248+1,29+3,456+0,518+4,925</t>
  </si>
  <si>
    <t>TESAR KONSTR VAZANE SPOJOV PROSTREDKY - nástavba</t>
  </si>
  <si>
    <t>C-762795000-0</t>
  </si>
  <si>
    <t>0,05*0,18*2*12*19*1,2</t>
  </si>
  <si>
    <t>FOSNY MD OMIT 2 38-50MM 250-300CM - kleštiny</t>
  </si>
  <si>
    <t>H-60514245-1</t>
  </si>
  <si>
    <t>0,1*0,1*1,2*1,2*36</t>
  </si>
  <si>
    <t>HRANOLY SM 1 100x120MM L 200-390CM - šikminy</t>
  </si>
  <si>
    <t>H-60515200-1</t>
  </si>
  <si>
    <t>0,1*0,2*1,2*8*18</t>
  </si>
  <si>
    <t>HRANOLY SM 1 120x200MM L 400-600CM - nosníky pro podlahy</t>
  </si>
  <si>
    <t>H-60515214-1</t>
  </si>
  <si>
    <t>0,16*0,16*1,2*6*7</t>
  </si>
  <si>
    <t>HRANOLY SM 1 160x160MM L 200-390CM- nástavba -sloupky</t>
  </si>
  <si>
    <t>H-60515254-1</t>
  </si>
  <si>
    <t>0,12*0,16*1,2*4,6*26+0,12*0,16*1,2*7,8*25</t>
  </si>
  <si>
    <t>HRANOLY SM 1 120x160MM L 400-600CM- nástavba -krokve</t>
  </si>
  <si>
    <t>0,16*0,26*1,2*127</t>
  </si>
  <si>
    <t>HRANOLY SM 1 160x260MM L 400-600CM - nástavba -vazné trámy</t>
  </si>
  <si>
    <t>H-60515274-1</t>
  </si>
  <si>
    <t>643+8*18</t>
  </si>
  <si>
    <t>TESAR KROV VAZANY HRANENY F -224cm2 - krov nad násdtavbou</t>
  </si>
  <si>
    <t>Konstrukce tesařské:</t>
  </si>
  <si>
    <t>oddíl 762</t>
  </si>
  <si>
    <t>IZOLACE TEPELNÉ CELKEM</t>
  </si>
  <si>
    <t>IZOL TEPELNA PRESUN HMOT VYSKA -36M</t>
  </si>
  <si>
    <t>C-998713104-0</t>
  </si>
  <si>
    <t>76*1,2</t>
  </si>
  <si>
    <t>DESKY MINERAL ISOVER NF 333 TL 30CM- plochá střecha s vzt a zelení</t>
  </si>
  <si>
    <t>H-63151529-1</t>
  </si>
  <si>
    <t>125*1,2</t>
  </si>
  <si>
    <t>DESKY MINERAL ISOVER NF 333 TL 20CM- plochá střecha s vzt a zelení</t>
  </si>
  <si>
    <t>H-63151524-1</t>
  </si>
  <si>
    <t>76+31+18</t>
  </si>
  <si>
    <t>OSAZ IZOL TEPEL STRECH PL KOTVENE 2VR - plochá střecha s vzt a zelení+terasa a vyhlídka</t>
  </si>
  <si>
    <t>C-713141162-0</t>
  </si>
  <si>
    <t>2945*1,15*0,1</t>
  </si>
  <si>
    <t>POLYSTYREN EPS 150 S SEDY- podlahy 2.np až 6.np</t>
  </si>
  <si>
    <t>H-28376130-1</t>
  </si>
  <si>
    <t>823,71+701,23+700,11+70,11+650</t>
  </si>
  <si>
    <t>OSAZ IZOL TEPEL PODLAH POLOZENIM 2VRS - podlahy 2.np až 6.np</t>
  </si>
  <si>
    <t>C-713121121-0</t>
  </si>
  <si>
    <t>890*1,2</t>
  </si>
  <si>
    <t>DESKY IZOL TVRD TPD PUR 30/40 TL 5CM - izolace podlah 1.pp</t>
  </si>
  <si>
    <t>H-28372475-1</t>
  </si>
  <si>
    <t>OSAZ IZOL TEPEL PODLAH POLOZENIM 1VRS - izolace podlah 1.pp</t>
  </si>
  <si>
    <t>C-713121111-0</t>
  </si>
  <si>
    <t>849*1,1</t>
  </si>
  <si>
    <t>DESKY MINERAL  NF 333 TL 28CM- izolace stropů 6.np a nad 3.np původní přístavby</t>
  </si>
  <si>
    <t>H-63151528-1</t>
  </si>
  <si>
    <t>650+181*1,1</t>
  </si>
  <si>
    <t>OSAZ IZOL TEPEL STROPU ROVN DRATEM - izolace stropů 6.np a nad 3.np původní přístavby</t>
  </si>
  <si>
    <t>C-713111121-0</t>
  </si>
  <si>
    <t>HMOTA SPAROVACI PROMATMEL KBELIK 10kg</t>
  </si>
  <si>
    <t>H-59891000-1</t>
  </si>
  <si>
    <t>DESKY PROTIPOZ H TL 4MMžb strop 1.pp - obložení deskami max 70 mm s požární odolností 90 min</t>
  </si>
  <si>
    <t>H-59844701-1</t>
  </si>
  <si>
    <t>OSAZ IZOL TEPEL STROPU ZEBR PRISTREL-žb strop 1.pp - obložení deskami max 70 mm s požární odolností 90 min</t>
  </si>
  <si>
    <t>C-713111134-0</t>
  </si>
  <si>
    <t>Izolace tepelné:</t>
  </si>
  <si>
    <t>oddíl 713</t>
  </si>
  <si>
    <t>POVLAKOVÉ KRYTINY CELKEM</t>
  </si>
  <si>
    <t>IZOL POVLAKOVA PRESUN HMOT VYSKA -24M</t>
  </si>
  <si>
    <t>C-998712103-0</t>
  </si>
  <si>
    <t>D + M -super difůzní pojistná hydroizolace s nakašírovanou strukturovanou rohoží</t>
  </si>
  <si>
    <t>C-712311118-0</t>
  </si>
  <si>
    <t>MEMBRANA DIFUZNI  210 SUP 2AP</t>
  </si>
  <si>
    <t>H-28321354-1</t>
  </si>
  <si>
    <t>POLOZ IZOL DIFŮZNÍ FOLIE</t>
  </si>
  <si>
    <t>C 712</t>
  </si>
  <si>
    <t>76*2*1,1</t>
  </si>
  <si>
    <t>FOLIE FATRAFOL-S 804 2MM BAREV- zelená střecha a vzt jednotky</t>
  </si>
  <si>
    <t>H-28322001-1</t>
  </si>
  <si>
    <t>IZOL POVL STRECH 30ST FOLIE LEP ZPLNA - zelená střecha a vzt jednotky</t>
  </si>
  <si>
    <t>C-712451703-0</t>
  </si>
  <si>
    <t>Povlakové krytiny:</t>
  </si>
  <si>
    <t>oddíl 712</t>
  </si>
  <si>
    <t>IZOLACE PROTI VODĚ CELKEM</t>
  </si>
  <si>
    <t>IZOL VODA PRESUN HMOT VYSKA -60M</t>
  </si>
  <si>
    <t>C-998711103-0</t>
  </si>
  <si>
    <t>78+4195</t>
  </si>
  <si>
    <t>PAROZABRANA DEKFOL N 110 STANDARD</t>
  </si>
  <si>
    <t>H-28329258-1</t>
  </si>
  <si>
    <t>1006*1,1</t>
  </si>
  <si>
    <t>PASY TEZ ASFALT EXTRASKLOBIT PE</t>
  </si>
  <si>
    <t>H-62833163-1</t>
  </si>
  <si>
    <t>1003*0,002*2</t>
  </si>
  <si>
    <t>LAK ASFALT ALP PENETRAL KANYSTR 9kg</t>
  </si>
  <si>
    <t>H-11163132-1</t>
  </si>
  <si>
    <t>1106+4273</t>
  </si>
  <si>
    <t>POLOZ IZOL ZEM VLH VOD ASF PASY VOLNE - parozábrana nad sdk</t>
  </si>
  <si>
    <t>C-711131101-0</t>
  </si>
  <si>
    <t>830*2</t>
  </si>
  <si>
    <t>NATER IZOL ZEM VLHK VOD STUD PENETR</t>
  </si>
  <si>
    <t>C-711111001-0</t>
  </si>
  <si>
    <t>836*1,2*2</t>
  </si>
  <si>
    <t>PRITAVENI IZOL ZEM VLHK VOD ASF PASY</t>
  </si>
  <si>
    <t>C-711141559-0</t>
  </si>
  <si>
    <t>Izolace proti vodě:</t>
  </si>
  <si>
    <t>oddíl 711</t>
  </si>
  <si>
    <t>PŘESUN HMOT CELKEM</t>
  </si>
  <si>
    <t>(2579,911+30+6+9,1)*3</t>
  </si>
  <si>
    <t>PRIPL ZKD 5KM PRESUNU NEVYZDIV</t>
  </si>
  <si>
    <t>C-998014095-0</t>
  </si>
  <si>
    <t>7,24+0,24+849,046+4,155+605,883+341,992+667,717+103,638+30+6+9,1</t>
  </si>
  <si>
    <t>PRESUN HMOT BUDOVY ZDENE VYSKY -24M</t>
  </si>
  <si>
    <t>C-998011003-0</t>
  </si>
  <si>
    <t>Přesun hmot:</t>
  </si>
  <si>
    <t>oddíl 99</t>
  </si>
  <si>
    <t>LEŠENÍ A STAVEBNÍ VÝTAHY CELKEM</t>
  </si>
  <si>
    <t>PRESUN HMOT LESENI SAMOSTAT BUDOVANE</t>
  </si>
  <si>
    <t>C-998009101-0</t>
  </si>
  <si>
    <t>DMTZ ZACHYTNE STRISKY H 4,5M S NAD 2M</t>
  </si>
  <si>
    <t>C-944945813-0</t>
  </si>
  <si>
    <t>DMTZ LESENI L RAD PRIME S 1M H 30M</t>
  </si>
  <si>
    <t>C-941941832-0</t>
  </si>
  <si>
    <t>DEN</t>
  </si>
  <si>
    <t>C-949941101-0</t>
  </si>
  <si>
    <t>MTZ ZACHYTNE STRISKY H 4,5M S NAD 2M - stříška nad chodniky,osvětlená a s bezpečnostními prvky</t>
  </si>
  <si>
    <t>C-944945013-0</t>
  </si>
  <si>
    <t>92*1,5</t>
  </si>
  <si>
    <t>ZACHYTNA SIT UMELE VLAKNO lešeňový lem kodél uliční části střechy</t>
  </si>
  <si>
    <t>C-944944101-0</t>
  </si>
  <si>
    <t>ZACHYTNE OHRAZENI NA OBJ NA KONZOLACH lešeňový lem kodél uliční části střechy</t>
  </si>
  <si>
    <t>C-944942101-0</t>
  </si>
  <si>
    <t>245*4</t>
  </si>
  <si>
    <t>PRIPL ZK MESIC POUZ LESENI K POL 4123 - výtahová šachtice</t>
  </si>
  <si>
    <t>C-943944293-0</t>
  </si>
  <si>
    <t>PRIPL ZKD 5M DO VYSKY 30M K POL 4123 - výtahová šachtice</t>
  </si>
  <si>
    <t>C-943944183-0</t>
  </si>
  <si>
    <t>35*2*3,5</t>
  </si>
  <si>
    <t>MTZ LESENI PROSTOR TEZKE 300kg H 20M - výtahová šachtice</t>
  </si>
  <si>
    <t>C-943944121-0</t>
  </si>
  <si>
    <t>LESENI LEH PRAC POMOC H PODLAHY 2,5M - pomocné lešení pro zdění a bourání vnitřního zdiva a pro otlučení omítek a pro nové omítky atd</t>
  </si>
  <si>
    <t>C-941955003-0</t>
  </si>
  <si>
    <t>715*10</t>
  </si>
  <si>
    <t>PRIPL ZK MESIC POUZ LESENI K POL 1041</t>
  </si>
  <si>
    <t>C-941941291-0</t>
  </si>
  <si>
    <t>LEŠENÍ ZALOZENO NA KONZOLÁCH - VČETNĚ STATICKÉHO VÝPOČTU - DODAVATELSKÁ DOKUMENTACE</t>
  </si>
  <si>
    <t>C-94194</t>
  </si>
  <si>
    <t>258*2+199</t>
  </si>
  <si>
    <t>MTZ LESENI LEH RAD PRIME S 1M H 30M - celá dvorní část na konzolách - dodavatelská dokumentace</t>
  </si>
  <si>
    <t>C-941941032-0</t>
  </si>
  <si>
    <t>Lešení a stavební výtahy:</t>
  </si>
  <si>
    <t>oddíl 94</t>
  </si>
  <si>
    <t>OSTATNÍ KONSTRUKCE A PRÁCE CELKEM</t>
  </si>
  <si>
    <t>OSAZENI KOV  - drobných osazovacích prostředků</t>
  </si>
  <si>
    <t>C-953941210-0</t>
  </si>
  <si>
    <t>836+789+711+700+710+711+650</t>
  </si>
  <si>
    <t>VYCISTENI BUDOV VYSKY PODLAZI NAD 4M</t>
  </si>
  <si>
    <t>C-952901114-0</t>
  </si>
  <si>
    <t>OSAZENI ZABRADLI SCHODIST - pro osazení nových madel</t>
  </si>
  <si>
    <t>C-953941110-0</t>
  </si>
  <si>
    <t>Ostatní konstrukce a práce:</t>
  </si>
  <si>
    <t>oddíl 9</t>
  </si>
  <si>
    <t>OSAZOVÁNÍ VÝPLNÍ OTVORŮ CELKEM</t>
  </si>
  <si>
    <t>OSAZ UHEL RAMU S DVERMI PLOCHA 2,5M2 - vzt jednotky střecha - rám viz ZV</t>
  </si>
  <si>
    <t>C-642943111-0</t>
  </si>
  <si>
    <t>Osazování výplní otvorů:</t>
  </si>
  <si>
    <t>oddíl 64</t>
  </si>
  <si>
    <t>PODLAHY CELKEM</t>
  </si>
  <si>
    <t>POTER PISCEM 17 MPa TL 50 - podklad pro uložení vodorovných prvků - nosičů</t>
  </si>
  <si>
    <t>C-632451055-0</t>
  </si>
  <si>
    <t>789-300+823+721+700+700+650</t>
  </si>
  <si>
    <t>C-632661126-0</t>
  </si>
  <si>
    <t>ZÁKLADY - NÁHRADNÍ POLOŽKA - sanace základové spáry hutněním s dosypem štěrkopísku</t>
  </si>
  <si>
    <t>C-631501111-0</t>
  </si>
  <si>
    <t>0,0057*750*1,2*2</t>
  </si>
  <si>
    <t>VYZTUZ MAZANIN STRKPIS SVAR SITE KARI 8*8*10 - 2x s překrytím 150 mm</t>
  </si>
  <si>
    <t>C-631362021-0</t>
  </si>
  <si>
    <t>112,5+13,5</t>
  </si>
  <si>
    <t>PRIPL ZA PREHLAZ POD POVLAKY TL 24CM</t>
  </si>
  <si>
    <t>C-631319155-0</t>
  </si>
  <si>
    <t>90*0,15</t>
  </si>
  <si>
    <t>MAZANINA Z BETONU TL 8CM TR C20/25 1.pp bez regálů</t>
  </si>
  <si>
    <t>C-631312711-0</t>
  </si>
  <si>
    <t>750*0,15</t>
  </si>
  <si>
    <t>MAZANINA Z BETONU TL 8CM TR C20/25- 1.pp - deska pod archivní regály</t>
  </si>
  <si>
    <t>Podlahy:</t>
  </si>
  <si>
    <t>oddíl 63</t>
  </si>
  <si>
    <t>ÚPRAVY POVRCHŮ VNĚJŠÍ CELKEM</t>
  </si>
  <si>
    <t>C-620601256-0</t>
  </si>
  <si>
    <t>MTZ ZATEPL VNE STEN ROV MINER -16CM - nástavba</t>
  </si>
  <si>
    <t>C-620601216-0</t>
  </si>
  <si>
    <t>MTZ ZATEPL VNE PODHL MINER TL 24CM-dvorní fasáda - nové zateplení poodhledu</t>
  </si>
  <si>
    <t>C-620601118-0</t>
  </si>
  <si>
    <t>OMIT VNE PODHL SILIKÁT</t>
  </si>
  <si>
    <t>C-621461152-0</t>
  </si>
  <si>
    <t>C-621471553-0</t>
  </si>
  <si>
    <t>OMIT VNE STEN UMELY KAMEN VYMYV SL 3 - oprava omítek umělého kamene po výměně výkladce+nová omítka soklu u vyměněného výkladce</t>
  </si>
  <si>
    <t>C-622431163-0</t>
  </si>
  <si>
    <t>Úpravy povrchů vnější:</t>
  </si>
  <si>
    <t>oddíl 62</t>
  </si>
  <si>
    <t>ÚPRAVY POVRCHŮ VNITŘNÍ CELKEM</t>
  </si>
  <si>
    <t>OMIT SVETLIKU,SACHET MC HLADKE- výtahová šachtice pod urovní 1.pp</t>
  </si>
  <si>
    <t>C-617451221-0</t>
  </si>
  <si>
    <t>OMIT PILIRU OBL CEM STUKOVE</t>
  </si>
  <si>
    <t>C-613452133-0</t>
  </si>
  <si>
    <t>OMIT PILIRU OBL CEM NA PLET PALENE omítka zesílených sloupů</t>
  </si>
  <si>
    <t>C-613452764-0</t>
  </si>
  <si>
    <t>10610-350</t>
  </si>
  <si>
    <t>POTAZENI VNI STEN PERLINKA+LEP+PENETR</t>
  </si>
  <si>
    <t>C-612481119-0</t>
  </si>
  <si>
    <t>(172*2,7)-9+(117+123+53+66+22+103+150+85-35)*4,2 +(119+123+635-45)*3.3+(119+123+287+78-55)*3,3+(119+123+261-50)*3,3+(119+123+210)*2,7</t>
  </si>
  <si>
    <t>OMIT VNI STEN VAPCEM STUKOVE</t>
  </si>
  <si>
    <t>C-612421637-0</t>
  </si>
  <si>
    <t>OMIT SCHODIST CEM STUK HLAZENE OCELI- podhled stávajících schodišťových ramen</t>
  </si>
  <si>
    <t>C-611455154-0</t>
  </si>
  <si>
    <t>ZAKRYVANI OKENNICH OTVORU VNITRNI</t>
  </si>
  <si>
    <t>C-610991111-0</t>
  </si>
  <si>
    <t>HRUBE ZAPLN RYH STEN ROVNYCH MALTOU - RÝHY VE STĚNÁCH PO PROFESÍCH</t>
  </si>
  <si>
    <t>C-612403399-0</t>
  </si>
  <si>
    <t xml:space="preserve">OPRAVA OMIT STROPU ZEBR CEM STUK -10% - oprava omítek stropu v 1.PP před obložením </t>
  </si>
  <si>
    <t>C-611452231-0</t>
  </si>
  <si>
    <t>POTAZ STROPU PERLINKA+LEP+PENETRACE- omítka štuk. žb stropu v 1.pp</t>
  </si>
  <si>
    <t>C-611481119-0</t>
  </si>
  <si>
    <t>OMIT STROPU ZEBR CEM PERLIT STUK 1CM - omítka štuk. žb stropu v 1.pp</t>
  </si>
  <si>
    <t>C-611451741-0</t>
  </si>
  <si>
    <t>Úpravy povrchů vnitřní:</t>
  </si>
  <si>
    <t>oddíl 61</t>
  </si>
  <si>
    <t>VODOROVNÉ KONSTRUKCE CELKEM</t>
  </si>
  <si>
    <t>STUPNE SCHOD teraccové - profilované - čikmé - dto co stávající</t>
  </si>
  <si>
    <t>H-59372211-1</t>
  </si>
  <si>
    <t>OSAZ STUPNU KAM DO PRIPR OTV 1STR BRO</t>
  </si>
  <si>
    <t>C-434191461-0</t>
  </si>
  <si>
    <t>BEDNENI PODEST PRIMOCARYCH ODSTRANENI- úprava stávajícího schodiště v 1.np - dodavatelská dokumentace</t>
  </si>
  <si>
    <t>C-431351122-0</t>
  </si>
  <si>
    <t>BEDNENI PODEST PRIMOCARYCH ZRIZENI- úprava stávajícího schodiště v 1.np - dodavatelská dokumentace</t>
  </si>
  <si>
    <t>C-431351121-0</t>
  </si>
  <si>
    <t>BETON SCHODIST ZELEZOVY TR C20/25 - úprava stávajícího schodiště v 1.np - dodavatelská dokumentace</t>
  </si>
  <si>
    <t>C-430321414-0</t>
  </si>
  <si>
    <t>VYZTUZ ZTUZUJICICH PASU OCEL 10425 - věnec nástavby</t>
  </si>
  <si>
    <t>C-417361721-0</t>
  </si>
  <si>
    <t>76*0,3*0,3</t>
  </si>
  <si>
    <t>BETON ZTUZ PASU/VENCU ZELEZ TR C16/20 - věnec nástavby</t>
  </si>
  <si>
    <t>C-417321313-0</t>
  </si>
  <si>
    <t>PODPER KONSTR STROPU -4M -5kPa ODSTR- zesílení stropů v místě 1.NP po zbourání zdvojené konstrukce - didavatelská dokumentace</t>
  </si>
  <si>
    <t>C-411354172-0</t>
  </si>
  <si>
    <t>PODPER KONSTR STROPU -4M -5kPa ZRIZ- zesílení stropů v místě 1.NP po zbourání zdvojené konstrukce - didavatelská dokumentace</t>
  </si>
  <si>
    <t>C-411354171-0</t>
  </si>
  <si>
    <t>NÁHRADNÍ POLOŽKA - zesílení stropů v místě 1.NP po zbourání zdvojené konstrukce - didavatelská dokumentace</t>
  </si>
  <si>
    <t>C-411321616-0</t>
  </si>
  <si>
    <t>21*3+65+125</t>
  </si>
  <si>
    <t>ZAZD ZHLAVI STROP TRAMU F 400CM2 - stávající dřevěný trámový strop výměna poškozených prvků a zesílený strop 5.NP</t>
  </si>
  <si>
    <t>C-413231221-0</t>
  </si>
  <si>
    <t>ZABET OTVORU -0,25M2 STROPY,KLENBY - prostupy přes žb stropy pro profese hlavně však vzt a kanalizaci</t>
  </si>
  <si>
    <t>C-411387531-0</t>
  </si>
  <si>
    <t>Vodorovné konstrukce:</t>
  </si>
  <si>
    <t>oddíl 4</t>
  </si>
  <si>
    <t>SVISLÉ KONSTRUKCE CELKEM</t>
  </si>
  <si>
    <t>ZDENI PRIZD Z TVAR LIA TL 7CM MVC 5 - obezdění geberitů</t>
  </si>
  <si>
    <t>C-346271069-0</t>
  </si>
  <si>
    <t>ZDENI PRIZD TVAR PAL DUTE SMS TL 13CM - obeszdění ok sloupů v 1.np a obezdění nově vzniklých šachtic</t>
  </si>
  <si>
    <t>C-346240117-0</t>
  </si>
  <si>
    <t>4+34+20+20+23+21+10</t>
  </si>
  <si>
    <t>PREKLAD NENOS - SYSTÉMOVÝ DL 1250-1500 MM</t>
  </si>
  <si>
    <t>C-317142313-0</t>
  </si>
  <si>
    <t>(69*5,1-9)+(28*3,5-10)+(10*3,5-2)</t>
  </si>
  <si>
    <t>PRICKY 150 mm lehké aku zděné na systémový tmel</t>
  </si>
  <si>
    <t>C-342248686-0</t>
  </si>
  <si>
    <t>(92*4,5-18)+ (85*3,5-12)+(94*3,5-12)+(121*3,5-15)+(114*3,4-15)+(60*3,3-8)</t>
  </si>
  <si>
    <t>PRICKY 100 mm lehké aku zděné na systémový tmel</t>
  </si>
  <si>
    <t>C-342247799-0</t>
  </si>
  <si>
    <t>18*0,5*0,5</t>
  </si>
  <si>
    <t>ZDI PILIRU CI PLNE 29 P15 MC 15 - nové v stávajícím zdivu - průběžný sloup přes všechna patra - stavebně konstrukční řešení</t>
  </si>
  <si>
    <t>C-331231118-0</t>
  </si>
  <si>
    <t>0,6*0,6*4*5</t>
  </si>
  <si>
    <t>ZDI PILIRU CI PLNE 29 P15 MC 15 - pílíře 6.np pro osazení překladů krovu</t>
  </si>
  <si>
    <t>ZDI SACHTIC Z CI PALEN 29 P15 MC 10 - stupačka 0,35*0,5 b- šachtice slaboproudých rozvodů</t>
  </si>
  <si>
    <t>C-328234113-0</t>
  </si>
  <si>
    <t>(15*4*0,0362 + 12*2*7*0,0362+5,6*2*0,0362*8+4,9*2*8*0,0362)*1,2</t>
  </si>
  <si>
    <t>VALC NOSNIKY DO PRIPR OTV C 24 A VYSE - přenesení krovu</t>
  </si>
  <si>
    <t>C-317944315-0</t>
  </si>
  <si>
    <t>6,391+4,377+8,754+5,968+4,627</t>
  </si>
  <si>
    <t>VALC NOSNIKY DO PRIPR OTV C 24 A VYSE - vynesení nových příček</t>
  </si>
  <si>
    <t>VALC NOSNIKY DO PRIPR OTV C 24 A VYSE - zesílení stropu 5.np</t>
  </si>
  <si>
    <t>KOMIN KRYCI DESKY Z BET+PRESAH 120 MM - původní komínky nově vyzděné</t>
  </si>
  <si>
    <t>C-316381117-0</t>
  </si>
  <si>
    <t>47*2-12</t>
  </si>
  <si>
    <t>ZTRAC BED PREKL VENCovka U-24 - věnec a osazení nových pozednic</t>
  </si>
  <si>
    <t>C-317358324-0</t>
  </si>
  <si>
    <t>8*4</t>
  </si>
  <si>
    <t>PREKLAD PLOCH  L 1500 - nosný překlad systémový</t>
  </si>
  <si>
    <t>C-317142213-0</t>
  </si>
  <si>
    <t>3*4</t>
  </si>
  <si>
    <t>PREKLAD PLOCH  L 2500 - nosný překlad systémový</t>
  </si>
  <si>
    <t>C-317142217-0</t>
  </si>
  <si>
    <t>198 - (3,3*4+1,3*3+3,5*4)</t>
  </si>
  <si>
    <t>ZDI OBVOD lehké přesné m8 44 tmel - nástavba 6.np Denisova</t>
  </si>
  <si>
    <t>C-311238223-0</t>
  </si>
  <si>
    <t>PRIZDIVKA OSTENI S OZUBEM CI TL 30CM - úprava rozměrů stávajících otvorů jak fasádních , tak vnitřních -1.-6.NP</t>
  </si>
  <si>
    <t>C-349231821-0</t>
  </si>
  <si>
    <t>ZAZDIVKA OTV 0,0225M2 PRICEK CI 10CM-</t>
  </si>
  <si>
    <t>C-340235212-0</t>
  </si>
  <si>
    <t>ZAZDIVKA OTV 0,0225M2 PRICEK CI 10CM</t>
  </si>
  <si>
    <t>C-340235211-0</t>
  </si>
  <si>
    <t>0,43+3,082+6,391+4,876+9,335+10,843+7,276</t>
  </si>
  <si>
    <t>VALC NOSNIKY DO PRIPR OTV C 24 A VYSE - dodatečně osazené I nosiče překladů a bouraných příček</t>
  </si>
  <si>
    <t>66*0,45*0,3</t>
  </si>
  <si>
    <t>VYZDIVKA MEZI NOSNIKY CIHELNA MC -vyzdívka mezi nově osazenými nosníky  v 5.NP - zesilovaný strop</t>
  </si>
  <si>
    <t>C-317234410-0</t>
  </si>
  <si>
    <t>1,1*0,5*6*2+0,5*0,5*3*4</t>
  </si>
  <si>
    <t>ZDIVO KOMIN 15x15CM CI 25 PLNE MC 10 - nová komínová tělesa v původních místech na úrovní strechou v místě nástavby od 6.NP nad úroveň střechy</t>
  </si>
  <si>
    <t>C-314232531-0</t>
  </si>
  <si>
    <t>1,2*2,2*0,15*3+1,885*2,2*0,15+1,2*2,2*0,15*6+1,2*2,2*0,15*6+1,2*2,2*0,15*3+1,5*2,2*0,5+1,2*2,2*0,15*2+1,2*2,2*0,3*4+1,2*2,2*0,15</t>
  </si>
  <si>
    <t>ZAZDIVKA OTV 4M2 ZDIVO CI MC</t>
  </si>
  <si>
    <t>C-310239411-0</t>
  </si>
  <si>
    <t>ZAZDIVKA OTV 0,25M2 ZDIVO CI 60CM</t>
  </si>
  <si>
    <t>C-310237261-0</t>
  </si>
  <si>
    <t>ZAZDIVKA OTV 0,09M2 ZDIVO CI 45CM</t>
  </si>
  <si>
    <t>C-310236251-0</t>
  </si>
  <si>
    <t>125+89+65</t>
  </si>
  <si>
    <t>ZAZDIVKA OTV 0,09M2 ZDIVO CI 30CM</t>
  </si>
  <si>
    <t>C-310236241-0</t>
  </si>
  <si>
    <t>Svislé konstrukce:</t>
  </si>
  <si>
    <t>oddíl 3</t>
  </si>
  <si>
    <t>ZÁKLADY A ZVLÁŠTNÍ ZAKLÁDÁNÍ CELKEM</t>
  </si>
  <si>
    <t>(17+12)*6</t>
  </si>
  <si>
    <t>OTRYSKANI PISKEM  schodišťových stupňů teraccových,stávajících - očištění,zdrsnění</t>
  </si>
  <si>
    <t>C-216903111-0</t>
  </si>
  <si>
    <t>VYZTUZ ZAKL KLENEB SVAROV SITE KARI - základy šachtice</t>
  </si>
  <si>
    <t>C-272362021-0</t>
  </si>
  <si>
    <t>33,268*0,21</t>
  </si>
  <si>
    <t>VYZTUZ ZAKL KLENEB OCEL 10425 - základy přístavby</t>
  </si>
  <si>
    <t>C-272361721-0</t>
  </si>
  <si>
    <t>BEDNENI STEN ZAKL KLENEB ODSTRANENI</t>
  </si>
  <si>
    <t>C-272351216-0</t>
  </si>
  <si>
    <t>2,8*5*4*1,2</t>
  </si>
  <si>
    <t>BEDNENI STEN ZAKL KLENEB ZRIZENI</t>
  </si>
  <si>
    <t>C-272351215-0</t>
  </si>
  <si>
    <t>(2,8*4,615*2)*1,2+1,5*3*0,5</t>
  </si>
  <si>
    <t>BETON ZAKL KLENEB ZELEZ TR C25/30 - základy přístavba a výtahová šachtice</t>
  </si>
  <si>
    <t>C-272321511-0</t>
  </si>
  <si>
    <t>PODBETONOVANI ZAKLAD ZDIVA TR C25/30 - výtahová šachtice - prohloubení</t>
  </si>
  <si>
    <t>C-279311116-0</t>
  </si>
  <si>
    <t>16*7</t>
  </si>
  <si>
    <t>ZABERANENI PILOT BZ SVISLYCH L 7M - mikropiloty základů přístavbu viz. stavebně konstrukční řešení</t>
  </si>
  <si>
    <t>C-221121113-0</t>
  </si>
  <si>
    <t>Základy a zvláštní zakládání:</t>
  </si>
  <si>
    <t>oddíl 2</t>
  </si>
  <si>
    <t>ZEMNÍ PRÁCE CELKEM</t>
  </si>
  <si>
    <t>NAKLADANI VYKOPKU HOR 1-4 DO 100M3</t>
  </si>
  <si>
    <t>C-167101101-0</t>
  </si>
  <si>
    <t>PRIPL ZKD 10M VODOR PREMIST NOSENIM</t>
  </si>
  <si>
    <t>C-162201209-0</t>
  </si>
  <si>
    <t>NOSENI VYKOPKU VODOROVNE 10M HORN 1-4</t>
  </si>
  <si>
    <t>C-162201201-0</t>
  </si>
  <si>
    <t>SVISLE PREMIST VYKOPKU HORN 1-4 4M</t>
  </si>
  <si>
    <t>C-161101102-0</t>
  </si>
  <si>
    <t>SVISLE PREMIST VYKOPKU HORN 1-4 2,5M</t>
  </si>
  <si>
    <t>C-161101101-0</t>
  </si>
  <si>
    <t>ODSTRANENI ROZEPR STEN PRILOZ HL 4M - výtahová šachtice</t>
  </si>
  <si>
    <t>C-151101311-0</t>
  </si>
  <si>
    <t>6,59*3,2</t>
  </si>
  <si>
    <t>ROZEPRENI ZAPAZ STEN PRILOZ HL DO 4M - výtahová šachtice</t>
  </si>
  <si>
    <t>C-151101301-0</t>
  </si>
  <si>
    <t>ODPAZENI PRILOZ STEN VYKOPU HL DO 4M - základy přístavby</t>
  </si>
  <si>
    <t>C-151101211-0</t>
  </si>
  <si>
    <t>15*2*1</t>
  </si>
  <si>
    <t>PAZENI PRILOZNE STEN VYKOPU HL DO 4M - základy přístavby</t>
  </si>
  <si>
    <t>C-151101201-0</t>
  </si>
  <si>
    <t>BOURANI VE VYKOP KOMP BET PROSTY - nová rozšířená základová deska pro výtahovou šachtici-postupné bourání stávajících základů a stávající žb desky</t>
  </si>
  <si>
    <t>C-130901121-0</t>
  </si>
  <si>
    <t>13*2*1+6,59*3,2</t>
  </si>
  <si>
    <t>VYKOPAVKY V UZAVR PROSTORACH TR 1-2 - založení ok přístavby - desky a výtahová šachtice</t>
  </si>
  <si>
    <t>C-139111101-0</t>
  </si>
  <si>
    <t>Zemní práce:</t>
  </si>
  <si>
    <t>oddíl 1</t>
  </si>
  <si>
    <t>POLOŽKOVÝ ROZPOČET S VÝKAZEM VÝMĚR</t>
  </si>
  <si>
    <t xml:space="preserve">Datum zpracování : </t>
  </si>
  <si>
    <t xml:space="preserve">Objekt : SO-01 - </t>
  </si>
  <si>
    <t xml:space="preserve">Stavba :  - </t>
  </si>
  <si>
    <t>Zařízení staveniště</t>
  </si>
  <si>
    <t>Poznámky:</t>
  </si>
  <si>
    <t>Kč</t>
  </si>
  <si>
    <t>CENA ZA OBJEKT CELKEM VČETNĚ DPH:</t>
  </si>
  <si>
    <t>%  činí :</t>
  </si>
  <si>
    <t>Základ pro DPH</t>
  </si>
  <si>
    <t>Podpis:</t>
  </si>
  <si>
    <t>Jméno:</t>
  </si>
  <si>
    <t>Za objednatele</t>
  </si>
  <si>
    <t>Za zhotovitele</t>
  </si>
  <si>
    <t>Vypracoval</t>
  </si>
  <si>
    <t>%</t>
  </si>
  <si>
    <t>Náklady celkem</t>
  </si>
  <si>
    <t>Doplňkové rozpočtové náklady (DRN)</t>
  </si>
  <si>
    <t>DRN celkem</t>
  </si>
  <si>
    <t>ORN celkem</t>
  </si>
  <si>
    <t>VRN celkem</t>
  </si>
  <si>
    <t>Ostatní rozpočtové náklady (ORN)</t>
  </si>
  <si>
    <t>ZRN+I+II+VII</t>
  </si>
  <si>
    <t>VII: Mobiliář</t>
  </si>
  <si>
    <t>Rezerva</t>
  </si>
  <si>
    <t>II: Technologie</t>
  </si>
  <si>
    <t>Ostatní VRN</t>
  </si>
  <si>
    <t>I: Projektové práce</t>
  </si>
  <si>
    <t>Kompletační činnost</t>
  </si>
  <si>
    <t>ZRN celkem</t>
  </si>
  <si>
    <t>Provoz investora</t>
  </si>
  <si>
    <t>Montáže</t>
  </si>
  <si>
    <t>:</t>
  </si>
  <si>
    <t>Instalace</t>
  </si>
  <si>
    <t>N</t>
  </si>
  <si>
    <t>Mimostaveništní doprava</t>
  </si>
  <si>
    <t>PSV celkem</t>
  </si>
  <si>
    <t>R</t>
  </si>
  <si>
    <t>Přesun stavebních kapacit</t>
  </si>
  <si>
    <t>HSV celkem</t>
  </si>
  <si>
    <t>Z</t>
  </si>
  <si>
    <t>Oborová přirážka</t>
  </si>
  <si>
    <t>Montáž celkem</t>
  </si>
  <si>
    <t>Ztížené výrobní podmínky</t>
  </si>
  <si>
    <t>Dodávka celkem</t>
  </si>
  <si>
    <t>Vedlejší rozpočtové náklady (VRN)</t>
  </si>
  <si>
    <t>Základní rozpočtové náklady (ZRN)</t>
  </si>
  <si>
    <t>ROZPOČTOVÉ NÁKLADY</t>
  </si>
  <si>
    <t>Zhotovitel:</t>
  </si>
  <si>
    <t>Zakázkové čís.:</t>
  </si>
  <si>
    <t>Počet listů:</t>
  </si>
  <si>
    <t>Náklady na měrnou jednotku:</t>
  </si>
  <si>
    <t>Dopravní podnik Ostrava a.s.</t>
  </si>
  <si>
    <t>Objednatel:</t>
  </si>
  <si>
    <t>Počet účel. měrných jednotek:</t>
  </si>
  <si>
    <t>SPAN s.r.o.</t>
  </si>
  <si>
    <t>PODNIKOVÉ ŘEDITELSTVÍ DPO - II.ETAPA</t>
  </si>
  <si>
    <t>Účelová M.J:</t>
  </si>
  <si>
    <t>SKP:</t>
  </si>
  <si>
    <t>Kód stavby:</t>
  </si>
  <si>
    <t>2019/II</t>
  </si>
  <si>
    <t>STAVEBNÍ ÚPRAVY OBJEKTU</t>
  </si>
  <si>
    <t>Cenová úroveň:</t>
  </si>
  <si>
    <t>JKSO:</t>
  </si>
  <si>
    <t>Název objektu:</t>
  </si>
  <si>
    <t>Kód objektu:</t>
  </si>
  <si>
    <t>KRYCÍ LIST ROZPOČTU</t>
  </si>
  <si>
    <t>T0A, T0B,T0C - VÝPIS PRVKŮ D+M str.12 - VÝKLADEc 1.NP doplnění-oprava pro vývzduch vzt</t>
  </si>
  <si>
    <t>T1 - VÝPIS PRVKŮ D+M str.12 - NOVÝ VÝKLADEC 1.NP</t>
  </si>
  <si>
    <t>POTER SAMONIV ANHYDRIT 25 MPa TL 50MM - podlahová vrstva ve všech polažích kromě 1.pp a z části 1.np</t>
  </si>
  <si>
    <t>VYSUVNA SPLHACI PLOSINA MOTOR H 25M</t>
  </si>
  <si>
    <t>OMIT KLENEB DEKOR SILIKON ZATIR 1,5MM - dvorní fasáda - celková oprava vč. nástavby</t>
  </si>
  <si>
    <t>MTZ ZATEPL VNE OSTENI MINER TL -16CM - oprava a doplnění -stávající dvorní fasáda, jen plocha opravy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</si>
</sst>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8" formatCode="#,##0.000"/>
    <numFmt numFmtId="176" formatCode="_(&quot;Kč&quot;* #,##0.00_);_(&quot;Kč&quot;* \(#,##0.00\);_(&quot;Kč&quot;* &quot;-&quot;??_);_(@_)"/>
    <numFmt numFmtId="177" formatCode="#,##0.0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8"/>
      <name val="Arial CE"/>
      <family val="2"/>
    </font>
    <font>
      <sz val="10"/>
      <name val="Arial CE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Helv"/>
      <charset val="238"/>
    </font>
    <font>
      <u/>
      <sz val="10"/>
      <color indexed="12"/>
      <name val="Arial"/>
      <family val="2"/>
      <charset val="238"/>
    </font>
    <font>
      <sz val="8"/>
      <color theme="1"/>
      <name val="Arial"/>
      <family val="2"/>
      <charset val="238"/>
    </font>
    <font>
      <sz val="12"/>
      <name val="formata"/>
      <charset val="238"/>
    </font>
    <font>
      <b/>
      <sz val="10"/>
      <name val="Arial CE"/>
      <family val="2"/>
      <charset val="238"/>
    </font>
    <font>
      <i/>
      <sz val="10"/>
      <color indexed="18"/>
      <name val="Arial CE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7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sz val="9"/>
      <color indexed="2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2" fillId="0" borderId="0"/>
    <xf numFmtId="0" fontId="6" fillId="0" borderId="0" applyNumberFormat="0" applyFill="0" applyBorder="0" applyProtection="0"/>
    <xf numFmtId="0" fontId="6" fillId="0" borderId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176" fontId="11" fillId="0" borderId="0" applyFont="0" applyFill="0" applyBorder="0" applyAlignment="0" applyProtection="0"/>
    <xf numFmtId="0" fontId="11" fillId="0" borderId="0"/>
    <xf numFmtId="0" fontId="16" fillId="0" borderId="0"/>
    <xf numFmtId="4" fontId="17" fillId="2" borderId="0" applyBorder="0"/>
    <xf numFmtId="168" fontId="17" fillId="2" borderId="0" applyBorder="0"/>
    <xf numFmtId="0" fontId="17" fillId="0" borderId="0" applyBorder="0" applyProtection="0">
      <alignment horizontal="left"/>
    </xf>
    <xf numFmtId="4" fontId="8" fillId="2" borderId="0"/>
    <xf numFmtId="4" fontId="8" fillId="0" borderId="0" applyBorder="0" applyProtection="0">
      <protection locked="0"/>
    </xf>
    <xf numFmtId="168" fontId="8" fillId="2" borderId="0" applyBorder="0"/>
    <xf numFmtId="168" fontId="8" fillId="0" borderId="0" applyBorder="0" applyProtection="0"/>
    <xf numFmtId="168" fontId="8" fillId="0" borderId="0" applyBorder="0" applyProtection="0"/>
    <xf numFmtId="49" fontId="8" fillId="0" borderId="27" applyBorder="0" applyProtection="0">
      <alignment horizontal="left"/>
    </xf>
    <xf numFmtId="0" fontId="8" fillId="0" borderId="27" applyBorder="0" applyProtection="0">
      <alignment horizontal="left"/>
      <protection locked="0"/>
    </xf>
    <xf numFmtId="49" fontId="8" fillId="0" borderId="27" applyBorder="0" applyProtection="0">
      <alignment horizontal="left"/>
    </xf>
    <xf numFmtId="49" fontId="8" fillId="0" borderId="0" applyBorder="0" applyProtection="0">
      <alignment horizontal="center"/>
    </xf>
    <xf numFmtId="49" fontId="7" fillId="0" borderId="0" applyBorder="0" applyProtection="0"/>
    <xf numFmtId="49" fontId="7" fillId="0" borderId="0" applyBorder="0" applyProtection="0">
      <alignment horizontal="center"/>
      <protection locked="0"/>
    </xf>
    <xf numFmtId="0" fontId="18" fillId="2" borderId="0">
      <alignment horizontal="right"/>
    </xf>
    <xf numFmtId="49" fontId="19" fillId="0" borderId="0" applyProtection="0"/>
    <xf numFmtId="4" fontId="8" fillId="0" borderId="14" applyProtection="0"/>
    <xf numFmtId="168" fontId="8" fillId="0" borderId="14"/>
    <xf numFmtId="0" fontId="8" fillId="0" borderId="15" applyProtection="0">
      <alignment horizontal="center"/>
    </xf>
    <xf numFmtId="0" fontId="8" fillId="0" borderId="0" applyProtection="0"/>
    <xf numFmtId="0" fontId="9" fillId="0" borderId="0"/>
    <xf numFmtId="0" fontId="12" fillId="0" borderId="0"/>
    <xf numFmtId="0" fontId="9" fillId="0" borderId="0" applyAlignment="0">
      <alignment vertical="top" wrapText="1"/>
      <protection locked="0"/>
    </xf>
  </cellStyleXfs>
  <cellXfs count="243">
    <xf numFmtId="0" fontId="0" fillId="0" borderId="0" xfId="0"/>
    <xf numFmtId="0" fontId="12" fillId="0" borderId="0" xfId="40"/>
    <xf numFmtId="0" fontId="20" fillId="0" borderId="0" xfId="40" applyFont="1"/>
    <xf numFmtId="0" fontId="15" fillId="0" borderId="0" xfId="40" applyFont="1"/>
    <xf numFmtId="3" fontId="21" fillId="3" borderId="36" xfId="40" applyNumberFormat="1" applyFont="1" applyFill="1" applyBorder="1" applyAlignment="1">
      <alignment vertical="center"/>
    </xf>
    <xf numFmtId="3" fontId="21" fillId="3" borderId="37" xfId="40" applyNumberFormat="1" applyFont="1" applyFill="1" applyBorder="1" applyAlignment="1">
      <alignment vertical="center"/>
    </xf>
    <xf numFmtId="0" fontId="21" fillId="3" borderId="37" xfId="40" applyFont="1" applyFill="1" applyBorder="1" applyAlignment="1">
      <alignment horizontal="left" vertical="center"/>
    </xf>
    <xf numFmtId="0" fontId="20" fillId="3" borderId="21" xfId="40" applyFont="1" applyFill="1" applyBorder="1"/>
    <xf numFmtId="0" fontId="22" fillId="0" borderId="0" xfId="40" applyFont="1"/>
    <xf numFmtId="3" fontId="21" fillId="3" borderId="4" xfId="40" applyNumberFormat="1" applyFont="1" applyFill="1" applyBorder="1" applyAlignment="1">
      <alignment vertical="center"/>
    </xf>
    <xf numFmtId="3" fontId="21" fillId="3" borderId="38" xfId="40" applyNumberFormat="1" applyFont="1" applyFill="1" applyBorder="1" applyAlignment="1">
      <alignment vertical="center"/>
    </xf>
    <xf numFmtId="0" fontId="21" fillId="3" borderId="38" xfId="40" applyFont="1" applyFill="1" applyBorder="1" applyAlignment="1">
      <alignment horizontal="left" vertical="center"/>
    </xf>
    <xf numFmtId="0" fontId="21" fillId="3" borderId="39" xfId="40" applyFont="1" applyFill="1" applyBorder="1" applyAlignment="1">
      <alignment horizontal="right" vertical="center"/>
    </xf>
    <xf numFmtId="3" fontId="21" fillId="0" borderId="40" xfId="40" applyNumberFormat="1" applyFont="1" applyBorder="1" applyAlignment="1">
      <alignment vertical="center"/>
    </xf>
    <xf numFmtId="3" fontId="20" fillId="0" borderId="10" xfId="40" applyNumberFormat="1" applyFont="1" applyBorder="1" applyAlignment="1">
      <alignment vertical="center"/>
    </xf>
    <xf numFmtId="0" fontId="21" fillId="0" borderId="10" xfId="40" applyFont="1" applyBorder="1" applyAlignment="1">
      <alignment horizontal="left" vertical="center"/>
    </xf>
    <xf numFmtId="0" fontId="21" fillId="0" borderId="22" xfId="40" applyFont="1" applyBorder="1" applyAlignment="1">
      <alignment horizontal="right" vertical="center"/>
    </xf>
    <xf numFmtId="3" fontId="21" fillId="0" borderId="41" xfId="40" applyNumberFormat="1" applyFont="1" applyBorder="1" applyAlignment="1">
      <alignment vertical="center"/>
    </xf>
    <xf numFmtId="3" fontId="20" fillId="0" borderId="42" xfId="40" applyNumberFormat="1" applyFont="1" applyBorder="1" applyAlignment="1">
      <alignment vertical="center"/>
    </xf>
    <xf numFmtId="0" fontId="21" fillId="0" borderId="42" xfId="40" applyFont="1" applyBorder="1" applyAlignment="1">
      <alignment horizontal="left" vertical="center"/>
    </xf>
    <xf numFmtId="0" fontId="21" fillId="0" borderId="43" xfId="40" applyFont="1" applyBorder="1" applyAlignment="1">
      <alignment horizontal="right" vertical="center"/>
    </xf>
    <xf numFmtId="0" fontId="20" fillId="0" borderId="2" xfId="40" applyFont="1" applyBorder="1"/>
    <xf numFmtId="0" fontId="20" fillId="0" borderId="44" xfId="40" applyFont="1" applyBorder="1"/>
    <xf numFmtId="0" fontId="21" fillId="0" borderId="44" xfId="40" applyFont="1" applyBorder="1" applyAlignment="1">
      <alignment horizontal="left" vertical="center"/>
    </xf>
    <xf numFmtId="0" fontId="20" fillId="0" borderId="45" xfId="40" applyFont="1" applyBorder="1" applyAlignment="1">
      <alignment vertical="center"/>
    </xf>
    <xf numFmtId="0" fontId="20" fillId="0" borderId="23" xfId="40" applyFont="1" applyBorder="1" applyAlignment="1">
      <alignment horizontal="center" vertical="center"/>
    </xf>
    <xf numFmtId="0" fontId="20" fillId="0" borderId="3" xfId="40" applyFont="1" applyBorder="1" applyAlignment="1">
      <alignment horizontal="center" vertical="center"/>
    </xf>
    <xf numFmtId="0" fontId="20" fillId="0" borderId="17" xfId="40" applyFont="1" applyBorder="1" applyAlignment="1">
      <alignment horizontal="center" vertical="center"/>
    </xf>
    <xf numFmtId="0" fontId="23" fillId="0" borderId="0" xfId="40" applyFont="1"/>
    <xf numFmtId="0" fontId="26" fillId="0" borderId="0" xfId="40" applyFont="1"/>
    <xf numFmtId="0" fontId="12" fillId="0" borderId="0" xfId="40" applyAlignment="1">
      <alignment vertical="top"/>
    </xf>
    <xf numFmtId="0" fontId="28" fillId="0" borderId="0" xfId="40" applyFont="1"/>
    <xf numFmtId="0" fontId="21" fillId="3" borderId="20" xfId="40" applyFont="1" applyFill="1" applyBorder="1" applyAlignment="1">
      <alignment vertical="top"/>
    </xf>
    <xf numFmtId="0" fontId="21" fillId="3" borderId="47" xfId="40" applyFont="1" applyFill="1" applyBorder="1" applyAlignment="1">
      <alignment vertical="top"/>
    </xf>
    <xf numFmtId="0" fontId="21" fillId="3" borderId="48" xfId="40" applyFont="1" applyFill="1" applyBorder="1" applyAlignment="1">
      <alignment vertical="top"/>
    </xf>
    <xf numFmtId="0" fontId="20" fillId="0" borderId="18" xfId="40" applyFont="1" applyBorder="1" applyAlignment="1">
      <alignment vertical="top"/>
    </xf>
    <xf numFmtId="168" fontId="21" fillId="3" borderId="49" xfId="40" applyNumberFormat="1" applyFont="1" applyFill="1" applyBorder="1" applyAlignment="1">
      <alignment vertical="top"/>
    </xf>
    <xf numFmtId="0" fontId="21" fillId="3" borderId="50" xfId="40" applyFont="1" applyFill="1" applyBorder="1" applyAlignment="1">
      <alignment vertical="top"/>
    </xf>
    <xf numFmtId="177" fontId="21" fillId="3" borderId="0" xfId="40" applyNumberFormat="1" applyFont="1" applyFill="1" applyBorder="1" applyAlignment="1">
      <alignment vertical="top"/>
    </xf>
    <xf numFmtId="177" fontId="21" fillId="3" borderId="51" xfId="40" applyNumberFormat="1" applyFont="1" applyFill="1" applyBorder="1" applyAlignment="1">
      <alignment vertical="top"/>
    </xf>
    <xf numFmtId="0" fontId="21" fillId="3" borderId="52" xfId="40" applyFont="1" applyFill="1" applyBorder="1" applyAlignment="1">
      <alignment vertical="top"/>
    </xf>
    <xf numFmtId="0" fontId="21" fillId="3" borderId="10" xfId="40" applyFont="1" applyFill="1" applyBorder="1" applyAlignment="1">
      <alignment vertical="top"/>
    </xf>
    <xf numFmtId="0" fontId="21" fillId="3" borderId="10" xfId="40" applyFont="1" applyFill="1" applyBorder="1" applyAlignment="1">
      <alignment horizontal="left" vertical="top"/>
    </xf>
    <xf numFmtId="0" fontId="21" fillId="3" borderId="10" xfId="40" applyFont="1" applyFill="1" applyBorder="1" applyAlignment="1">
      <alignment horizontal="right" vertical="top"/>
    </xf>
    <xf numFmtId="0" fontId="21" fillId="3" borderId="22" xfId="40" applyFont="1" applyFill="1" applyBorder="1" applyAlignment="1">
      <alignment vertical="top"/>
    </xf>
    <xf numFmtId="168" fontId="20" fillId="0" borderId="49" xfId="40" applyNumberFormat="1" applyFont="1" applyBorder="1" applyAlignment="1">
      <alignment vertical="top"/>
    </xf>
    <xf numFmtId="168" fontId="20" fillId="0" borderId="10" xfId="40" applyNumberFormat="1" applyFont="1" applyBorder="1" applyAlignment="1">
      <alignment vertical="top"/>
    </xf>
    <xf numFmtId="177" fontId="20" fillId="0" borderId="9" xfId="40" applyNumberFormat="1" applyFont="1" applyBorder="1" applyAlignment="1">
      <alignment vertical="top"/>
    </xf>
    <xf numFmtId="177" fontId="20" fillId="0" borderId="10" xfId="40" applyNumberFormat="1" applyFont="1" applyBorder="1" applyAlignment="1">
      <alignment vertical="top"/>
    </xf>
    <xf numFmtId="177" fontId="20" fillId="0" borderId="22" xfId="40" applyNumberFormat="1" applyFont="1" applyBorder="1" applyAlignment="1">
      <alignment vertical="top"/>
    </xf>
    <xf numFmtId="3" fontId="20" fillId="0" borderId="10" xfId="40" applyNumberFormat="1" applyFont="1" applyBorder="1" applyAlignment="1">
      <alignment vertical="top"/>
    </xf>
    <xf numFmtId="0" fontId="29" fillId="0" borderId="10" xfId="40" applyFont="1" applyBorder="1" applyAlignment="1">
      <alignment horizontal="center" vertical="top"/>
    </xf>
    <xf numFmtId="0" fontId="20" fillId="0" borderId="10" xfId="40" applyFont="1" applyBorder="1" applyAlignment="1">
      <alignment horizontal="left" vertical="top" wrapText="1"/>
    </xf>
    <xf numFmtId="0" fontId="20" fillId="0" borderId="10" xfId="40" applyFont="1" applyBorder="1" applyAlignment="1">
      <alignment horizontal="left" vertical="top"/>
    </xf>
    <xf numFmtId="0" fontId="20" fillId="0" borderId="22" xfId="40" applyFont="1" applyBorder="1" applyAlignment="1">
      <alignment horizontal="right" vertical="top"/>
    </xf>
    <xf numFmtId="0" fontId="21" fillId="0" borderId="53" xfId="40" applyFont="1" applyBorder="1" applyAlignment="1">
      <alignment vertical="top"/>
    </xf>
    <xf numFmtId="0" fontId="21" fillId="0" borderId="54" xfId="40" applyFont="1" applyBorder="1" applyAlignment="1">
      <alignment vertical="top"/>
    </xf>
    <xf numFmtId="0" fontId="21" fillId="0" borderId="8" xfId="40" applyFont="1" applyBorder="1" applyAlignment="1">
      <alignment vertical="top"/>
    </xf>
    <xf numFmtId="0" fontId="21" fillId="0" borderId="55" xfId="40" applyFont="1" applyBorder="1" applyAlignment="1">
      <alignment vertical="top"/>
    </xf>
    <xf numFmtId="0" fontId="21" fillId="0" borderId="56" xfId="40" applyFont="1" applyBorder="1" applyAlignment="1">
      <alignment vertical="top"/>
    </xf>
    <xf numFmtId="0" fontId="21" fillId="0" borderId="42" xfId="40" applyFont="1" applyBorder="1" applyAlignment="1">
      <alignment vertical="top"/>
    </xf>
    <xf numFmtId="0" fontId="21" fillId="0" borderId="42" xfId="40" applyFont="1" applyBorder="1" applyAlignment="1">
      <alignment horizontal="left" vertical="top"/>
    </xf>
    <xf numFmtId="0" fontId="21" fillId="0" borderId="42" xfId="40" applyFont="1" applyBorder="1" applyAlignment="1">
      <alignment horizontal="right" vertical="top"/>
    </xf>
    <xf numFmtId="0" fontId="21" fillId="0" borderId="43" xfId="40" applyFont="1" applyBorder="1" applyAlignment="1">
      <alignment vertical="top"/>
    </xf>
    <xf numFmtId="168" fontId="21" fillId="3" borderId="57" xfId="40" applyNumberFormat="1" applyFont="1" applyFill="1" applyBorder="1" applyAlignment="1">
      <alignment vertical="top"/>
    </xf>
    <xf numFmtId="0" fontId="21" fillId="3" borderId="58" xfId="40" applyFont="1" applyFill="1" applyBorder="1" applyAlignment="1">
      <alignment vertical="top"/>
    </xf>
    <xf numFmtId="177" fontId="21" fillId="3" borderId="11" xfId="40" applyNumberFormat="1" applyFont="1" applyFill="1" applyBorder="1" applyAlignment="1">
      <alignment vertical="top"/>
    </xf>
    <xf numFmtId="177" fontId="21" fillId="3" borderId="59" xfId="40" applyNumberFormat="1" applyFont="1" applyFill="1" applyBorder="1" applyAlignment="1">
      <alignment vertical="top"/>
    </xf>
    <xf numFmtId="0" fontId="21" fillId="3" borderId="60" xfId="40" applyFont="1" applyFill="1" applyBorder="1" applyAlignment="1">
      <alignment vertical="top"/>
    </xf>
    <xf numFmtId="0" fontId="21" fillId="3" borderId="13" xfId="40" applyFont="1" applyFill="1" applyBorder="1" applyAlignment="1">
      <alignment vertical="top"/>
    </xf>
    <xf numFmtId="0" fontId="21" fillId="3" borderId="13" xfId="40" applyFont="1" applyFill="1" applyBorder="1" applyAlignment="1">
      <alignment horizontal="left" vertical="top"/>
    </xf>
    <xf numFmtId="0" fontId="21" fillId="3" borderId="13" xfId="40" applyFont="1" applyFill="1" applyBorder="1" applyAlignment="1">
      <alignment horizontal="right" vertical="top"/>
    </xf>
    <xf numFmtId="0" fontId="21" fillId="3" borderId="61" xfId="40" applyFont="1" applyFill="1" applyBorder="1" applyAlignment="1">
      <alignment vertical="top"/>
    </xf>
    <xf numFmtId="0" fontId="21" fillId="0" borderId="62" xfId="40" applyFont="1" applyBorder="1" applyAlignment="1">
      <alignment vertical="top"/>
    </xf>
    <xf numFmtId="0" fontId="21" fillId="0" borderId="63" xfId="40" applyFont="1" applyBorder="1" applyAlignment="1">
      <alignment vertical="top"/>
    </xf>
    <xf numFmtId="0" fontId="21" fillId="0" borderId="0" xfId="40" applyFont="1" applyAlignment="1">
      <alignment vertical="top"/>
    </xf>
    <xf numFmtId="0" fontId="21" fillId="0" borderId="64" xfId="40" applyFont="1" applyBorder="1" applyAlignment="1">
      <alignment vertical="top"/>
    </xf>
    <xf numFmtId="0" fontId="21" fillId="0" borderId="65" xfId="40" applyFont="1" applyBorder="1" applyAlignment="1">
      <alignment vertical="top"/>
    </xf>
    <xf numFmtId="0" fontId="21" fillId="0" borderId="66" xfId="40" applyFont="1" applyBorder="1" applyAlignment="1">
      <alignment vertical="top"/>
    </xf>
    <xf numFmtId="0" fontId="21" fillId="0" borderId="67" xfId="40" applyFont="1" applyBorder="1" applyAlignment="1">
      <alignment vertical="top"/>
    </xf>
    <xf numFmtId="0" fontId="20" fillId="3" borderId="68" xfId="40" applyFont="1" applyFill="1" applyBorder="1" applyAlignment="1">
      <alignment horizontal="center" vertical="top"/>
    </xf>
    <xf numFmtId="0" fontId="20" fillId="3" borderId="69" xfId="40" applyFont="1" applyFill="1" applyBorder="1" applyAlignment="1">
      <alignment horizontal="center" vertical="top"/>
    </xf>
    <xf numFmtId="0" fontId="20" fillId="3" borderId="70" xfId="40" applyFont="1" applyFill="1" applyBorder="1" applyAlignment="1">
      <alignment horizontal="center" vertical="top"/>
    </xf>
    <xf numFmtId="0" fontId="20" fillId="3" borderId="71" xfId="40" applyFont="1" applyFill="1" applyBorder="1" applyAlignment="1">
      <alignment horizontal="center" vertical="top"/>
    </xf>
    <xf numFmtId="0" fontId="20" fillId="3" borderId="38" xfId="40" applyFont="1" applyFill="1" applyBorder="1" applyAlignment="1">
      <alignment horizontal="center" vertical="top"/>
    </xf>
    <xf numFmtId="0" fontId="20" fillId="3" borderId="39" xfId="40" applyFont="1" applyFill="1" applyBorder="1" applyAlignment="1">
      <alignment horizontal="center" vertical="top"/>
    </xf>
    <xf numFmtId="0" fontId="20" fillId="0" borderId="72" xfId="40" applyFont="1" applyBorder="1" applyAlignment="1">
      <alignment horizontal="center" vertical="top"/>
    </xf>
    <xf numFmtId="0" fontId="20" fillId="0" borderId="54" xfId="40" applyFont="1" applyBorder="1" applyAlignment="1">
      <alignment horizontal="center" vertical="top"/>
    </xf>
    <xf numFmtId="0" fontId="20" fillId="0" borderId="8" xfId="40" applyFont="1" applyBorder="1" applyAlignment="1">
      <alignment horizontal="center" vertical="top"/>
    </xf>
    <xf numFmtId="0" fontId="20" fillId="0" borderId="56" xfId="40" applyFont="1" applyBorder="1" applyAlignment="1">
      <alignment horizontal="center" vertical="top"/>
    </xf>
    <xf numFmtId="0" fontId="20" fillId="0" borderId="22" xfId="40" applyFont="1" applyBorder="1" applyAlignment="1">
      <alignment horizontal="center" vertical="top"/>
    </xf>
    <xf numFmtId="0" fontId="20" fillId="0" borderId="67" xfId="40" applyFont="1" applyBorder="1" applyAlignment="1">
      <alignment horizontal="center" vertical="top"/>
    </xf>
    <xf numFmtId="0" fontId="30" fillId="0" borderId="10" xfId="40" applyFont="1" applyBorder="1" applyAlignment="1">
      <alignment horizontal="right" vertical="top"/>
    </xf>
    <xf numFmtId="0" fontId="20" fillId="0" borderId="22" xfId="40" applyFont="1" applyBorder="1" applyAlignment="1">
      <alignment vertical="top"/>
    </xf>
    <xf numFmtId="4" fontId="20" fillId="0" borderId="10" xfId="40" applyNumberFormat="1" applyFont="1" applyBorder="1" applyAlignment="1">
      <alignment vertical="top"/>
    </xf>
    <xf numFmtId="0" fontId="22" fillId="3" borderId="68" xfId="40" applyFont="1" applyFill="1" applyBorder="1" applyAlignment="1">
      <alignment horizontal="center"/>
    </xf>
    <xf numFmtId="0" fontId="22" fillId="3" borderId="69" xfId="40" applyFont="1" applyFill="1" applyBorder="1" applyAlignment="1">
      <alignment horizontal="center"/>
    </xf>
    <xf numFmtId="0" fontId="22" fillId="3" borderId="70" xfId="40" applyFont="1" applyFill="1" applyBorder="1" applyAlignment="1">
      <alignment horizontal="center"/>
    </xf>
    <xf numFmtId="0" fontId="22" fillId="3" borderId="71" xfId="40" applyFont="1" applyFill="1" applyBorder="1" applyAlignment="1">
      <alignment horizontal="center"/>
    </xf>
    <xf numFmtId="0" fontId="22" fillId="3" borderId="38" xfId="40" applyFont="1" applyFill="1" applyBorder="1" applyAlignment="1">
      <alignment horizontal="center"/>
    </xf>
    <xf numFmtId="0" fontId="22" fillId="3" borderId="39" xfId="40" applyFont="1" applyFill="1" applyBorder="1" applyAlignment="1">
      <alignment horizontal="center"/>
    </xf>
    <xf numFmtId="0" fontId="22" fillId="0" borderId="72" xfId="40" applyFont="1" applyBorder="1" applyAlignment="1">
      <alignment horizontal="center" vertical="center"/>
    </xf>
    <xf numFmtId="0" fontId="22" fillId="0" borderId="54" xfId="40" applyFont="1" applyBorder="1" applyAlignment="1">
      <alignment horizontal="center" vertical="center"/>
    </xf>
    <xf numFmtId="0" fontId="22" fillId="0" borderId="8" xfId="40" applyFont="1" applyBorder="1" applyAlignment="1">
      <alignment horizontal="center" vertical="center"/>
    </xf>
    <xf numFmtId="0" fontId="22" fillId="0" borderId="56" xfId="40" applyFont="1" applyBorder="1" applyAlignment="1">
      <alignment horizontal="center" vertical="center"/>
    </xf>
    <xf numFmtId="0" fontId="22" fillId="0" borderId="22" xfId="40" applyFont="1" applyBorder="1" applyAlignment="1">
      <alignment horizontal="center" vertical="center"/>
    </xf>
    <xf numFmtId="0" fontId="22" fillId="0" borderId="67" xfId="40" applyFont="1" applyBorder="1" applyAlignment="1">
      <alignment horizontal="center" vertical="center"/>
    </xf>
    <xf numFmtId="0" fontId="12" fillId="0" borderId="0" xfId="40" applyFont="1"/>
    <xf numFmtId="0" fontId="31" fillId="0" borderId="0" xfId="40" applyFont="1"/>
    <xf numFmtId="0" fontId="31" fillId="3" borderId="28" xfId="40" applyFont="1" applyFill="1" applyBorder="1" applyAlignment="1">
      <alignment horizontal="left" vertical="center"/>
    </xf>
    <xf numFmtId="0" fontId="12" fillId="0" borderId="74" xfId="40" applyFont="1" applyBorder="1" applyAlignment="1">
      <alignment vertical="center"/>
    </xf>
    <xf numFmtId="0" fontId="12" fillId="0" borderId="6" xfId="40" applyFont="1" applyBorder="1" applyAlignment="1">
      <alignment vertical="center"/>
    </xf>
    <xf numFmtId="0" fontId="12" fillId="0" borderId="31" xfId="40" applyFont="1" applyBorder="1" applyAlignment="1">
      <alignment vertical="center"/>
    </xf>
    <xf numFmtId="0" fontId="12" fillId="0" borderId="19" xfId="40" applyFont="1" applyBorder="1" applyAlignment="1">
      <alignment vertical="center"/>
    </xf>
    <xf numFmtId="0" fontId="12" fillId="0" borderId="10" xfId="40" applyFont="1" applyBorder="1" applyAlignment="1">
      <alignment vertical="center"/>
    </xf>
    <xf numFmtId="3" fontId="12" fillId="0" borderId="41" xfId="40" applyNumberFormat="1" applyFont="1" applyBorder="1" applyAlignment="1">
      <alignment horizontal="right" vertical="center"/>
    </xf>
    <xf numFmtId="0" fontId="12" fillId="0" borderId="8" xfId="40" applyFont="1" applyBorder="1" applyAlignment="1">
      <alignment horizontal="center" vertical="center"/>
    </xf>
    <xf numFmtId="4" fontId="12" fillId="0" borderId="42" xfId="40" applyNumberFormat="1" applyFont="1" applyBorder="1" applyAlignment="1">
      <alignment horizontal="right" vertical="center"/>
    </xf>
    <xf numFmtId="3" fontId="12" fillId="0" borderId="1" xfId="40" applyNumberFormat="1" applyFont="1" applyBorder="1" applyAlignment="1">
      <alignment horizontal="right" vertical="center"/>
    </xf>
    <xf numFmtId="0" fontId="12" fillId="0" borderId="6" xfId="40" applyFont="1" applyBorder="1" applyAlignment="1">
      <alignment horizontal="center" vertical="center"/>
    </xf>
    <xf numFmtId="4" fontId="12" fillId="0" borderId="7" xfId="40" applyNumberFormat="1" applyFont="1" applyBorder="1" applyAlignment="1">
      <alignment horizontal="right" vertical="center"/>
    </xf>
    <xf numFmtId="0" fontId="12" fillId="0" borderId="75" xfId="40" applyFont="1" applyBorder="1" applyAlignment="1">
      <alignment vertical="center"/>
    </xf>
    <xf numFmtId="3" fontId="12" fillId="0" borderId="72" xfId="40" applyNumberFormat="1" applyFont="1" applyBorder="1" applyAlignment="1">
      <alignment vertical="center"/>
    </xf>
    <xf numFmtId="0" fontId="12" fillId="0" borderId="72" xfId="40" applyFont="1" applyBorder="1" applyAlignment="1">
      <alignment vertical="center"/>
    </xf>
    <xf numFmtId="49" fontId="12" fillId="0" borderId="40" xfId="40" applyNumberFormat="1" applyFont="1" applyBorder="1" applyAlignment="1">
      <alignment horizontal="center" vertical="center"/>
    </xf>
    <xf numFmtId="0" fontId="12" fillId="0" borderId="41" xfId="40" applyFont="1" applyBorder="1" applyAlignment="1">
      <alignment horizontal="center" vertical="center"/>
    </xf>
    <xf numFmtId="0" fontId="12" fillId="0" borderId="81" xfId="40" applyFont="1" applyBorder="1" applyAlignment="1">
      <alignment horizontal="left" vertical="center"/>
    </xf>
    <xf numFmtId="49" fontId="31" fillId="3" borderId="39" xfId="40" applyNumberFormat="1" applyFont="1" applyFill="1" applyBorder="1" applyAlignment="1">
      <alignment horizontal="left" vertical="center"/>
    </xf>
    <xf numFmtId="0" fontId="31" fillId="0" borderId="73" xfId="40" applyFont="1" applyBorder="1" applyAlignment="1"/>
    <xf numFmtId="3" fontId="31" fillId="3" borderId="73" xfId="40" applyNumberFormat="1" applyFont="1" applyFill="1" applyBorder="1" applyAlignment="1">
      <alignment horizontal="right" vertical="center"/>
    </xf>
    <xf numFmtId="0" fontId="12" fillId="0" borderId="73" xfId="40" applyBorder="1" applyAlignment="1"/>
    <xf numFmtId="0" fontId="12" fillId="0" borderId="0" xfId="40" applyFont="1" applyAlignment="1">
      <alignment vertical="center"/>
    </xf>
    <xf numFmtId="0" fontId="12" fillId="0" borderId="0" xfId="40" applyAlignment="1"/>
    <xf numFmtId="0" fontId="12" fillId="0" borderId="75" xfId="40" applyFont="1" applyBorder="1" applyAlignment="1">
      <alignment vertical="center"/>
    </xf>
    <xf numFmtId="0" fontId="12" fillId="0" borderId="6" xfId="40" applyBorder="1" applyAlignment="1">
      <alignment vertical="center"/>
    </xf>
    <xf numFmtId="0" fontId="12" fillId="0" borderId="5" xfId="40" applyBorder="1" applyAlignment="1">
      <alignment vertical="center"/>
    </xf>
    <xf numFmtId="177" fontId="12" fillId="0" borderId="7" xfId="40" applyNumberFormat="1" applyFont="1" applyBorder="1" applyAlignment="1">
      <alignment horizontal="right" vertical="center"/>
    </xf>
    <xf numFmtId="0" fontId="12" fillId="0" borderId="6" xfId="40" applyBorder="1" applyAlignment="1"/>
    <xf numFmtId="3" fontId="12" fillId="0" borderId="7" xfId="40" applyNumberFormat="1" applyFont="1" applyBorder="1" applyAlignment="1">
      <alignment horizontal="right" vertical="center"/>
    </xf>
    <xf numFmtId="0" fontId="12" fillId="0" borderId="6" xfId="40" applyBorder="1" applyAlignment="1">
      <alignment horizontal="right" vertical="center"/>
    </xf>
    <xf numFmtId="0" fontId="23" fillId="0" borderId="45" xfId="40" applyFont="1" applyBorder="1" applyAlignment="1">
      <alignment horizontal="center" vertical="center"/>
    </xf>
    <xf numFmtId="0" fontId="12" fillId="0" borderId="19" xfId="40" applyFont="1" applyBorder="1" applyAlignment="1"/>
    <xf numFmtId="0" fontId="12" fillId="0" borderId="31" xfId="40" applyFont="1" applyBorder="1" applyAlignment="1"/>
    <xf numFmtId="0" fontId="12" fillId="0" borderId="22" xfId="40" applyFont="1" applyBorder="1" applyAlignment="1">
      <alignment vertical="center"/>
    </xf>
    <xf numFmtId="0" fontId="12" fillId="0" borderId="14" xfId="40" applyBorder="1" applyAlignment="1"/>
    <xf numFmtId="0" fontId="12" fillId="0" borderId="77" xfId="40" applyBorder="1" applyAlignment="1"/>
    <xf numFmtId="0" fontId="12" fillId="0" borderId="22" xfId="40" applyBorder="1" applyAlignment="1">
      <alignment vertical="center"/>
    </xf>
    <xf numFmtId="0" fontId="12" fillId="0" borderId="0" xfId="40" applyAlignment="1">
      <alignment vertical="center"/>
    </xf>
    <xf numFmtId="0" fontId="12" fillId="0" borderId="14" xfId="40" applyBorder="1" applyAlignment="1">
      <alignment vertical="center"/>
    </xf>
    <xf numFmtId="0" fontId="12" fillId="0" borderId="10" xfId="40" applyFont="1" applyBorder="1" applyAlignment="1">
      <alignment vertical="center"/>
    </xf>
    <xf numFmtId="0" fontId="12" fillId="0" borderId="10" xfId="40" applyBorder="1" applyAlignment="1">
      <alignment vertical="center"/>
    </xf>
    <xf numFmtId="0" fontId="12" fillId="0" borderId="77" xfId="40" applyBorder="1" applyAlignment="1">
      <alignment vertical="center"/>
    </xf>
    <xf numFmtId="0" fontId="12" fillId="0" borderId="19" xfId="40" applyBorder="1" applyAlignment="1"/>
    <xf numFmtId="0" fontId="12" fillId="0" borderId="31" xfId="40" applyBorder="1" applyAlignment="1"/>
    <xf numFmtId="0" fontId="12" fillId="0" borderId="45" xfId="40" applyFont="1" applyBorder="1" applyAlignment="1">
      <alignment vertical="center"/>
    </xf>
    <xf numFmtId="0" fontId="12" fillId="0" borderId="19" xfId="40" applyBorder="1" applyAlignment="1">
      <alignment vertical="center"/>
    </xf>
    <xf numFmtId="0" fontId="12" fillId="0" borderId="76" xfId="40" applyBorder="1" applyAlignment="1">
      <alignment vertical="center"/>
    </xf>
    <xf numFmtId="177" fontId="12" fillId="0" borderId="44" xfId="40" applyNumberFormat="1" applyFont="1" applyBorder="1" applyAlignment="1">
      <alignment horizontal="right" vertical="center"/>
    </xf>
    <xf numFmtId="3" fontId="12" fillId="0" borderId="44" xfId="40" applyNumberFormat="1" applyFont="1" applyBorder="1" applyAlignment="1">
      <alignment horizontal="right" vertical="center"/>
    </xf>
    <xf numFmtId="0" fontId="12" fillId="0" borderId="43" xfId="40" applyFont="1" applyBorder="1" applyAlignment="1">
      <alignment vertical="center"/>
    </xf>
    <xf numFmtId="0" fontId="12" fillId="0" borderId="8" xfId="40" applyFont="1" applyBorder="1" applyAlignment="1">
      <alignment vertical="center"/>
    </xf>
    <xf numFmtId="0" fontId="12" fillId="0" borderId="16" xfId="40" applyFont="1" applyBorder="1" applyAlignment="1">
      <alignment vertical="center"/>
    </xf>
    <xf numFmtId="0" fontId="12" fillId="0" borderId="6" xfId="40" applyFont="1" applyBorder="1" applyAlignment="1">
      <alignment vertical="center"/>
    </xf>
    <xf numFmtId="0" fontId="12" fillId="0" borderId="5" xfId="40" applyFont="1" applyBorder="1" applyAlignment="1">
      <alignment vertical="center"/>
    </xf>
    <xf numFmtId="3" fontId="12" fillId="0" borderId="42" xfId="40" applyNumberFormat="1" applyFont="1" applyBorder="1" applyAlignment="1">
      <alignment horizontal="right" vertical="center"/>
    </xf>
    <xf numFmtId="0" fontId="12" fillId="0" borderId="8" xfId="40" applyBorder="1" applyAlignment="1"/>
    <xf numFmtId="0" fontId="12" fillId="0" borderId="67" xfId="40" applyFont="1" applyBorder="1" applyAlignment="1">
      <alignment vertical="center"/>
    </xf>
    <xf numFmtId="0" fontId="12" fillId="0" borderId="18" xfId="40" applyFont="1" applyBorder="1" applyAlignment="1">
      <alignment vertical="center"/>
    </xf>
    <xf numFmtId="0" fontId="12" fillId="0" borderId="32" xfId="40" applyFont="1" applyBorder="1" applyAlignment="1">
      <alignment vertical="center"/>
    </xf>
    <xf numFmtId="3" fontId="23" fillId="0" borderId="66" xfId="40" applyNumberFormat="1" applyFont="1" applyBorder="1" applyAlignment="1">
      <alignment horizontal="right" vertical="center"/>
    </xf>
    <xf numFmtId="0" fontId="12" fillId="0" borderId="18" xfId="40" applyBorder="1" applyAlignment="1"/>
    <xf numFmtId="0" fontId="23" fillId="0" borderId="45" xfId="40" applyFont="1" applyBorder="1" applyAlignment="1">
      <alignment vertical="center"/>
    </xf>
    <xf numFmtId="0" fontId="12" fillId="0" borderId="76" xfId="40" applyBorder="1" applyAlignment="1"/>
    <xf numFmtId="0" fontId="23" fillId="0" borderId="44" xfId="40" applyFont="1" applyBorder="1" applyAlignment="1">
      <alignment vertical="center"/>
    </xf>
    <xf numFmtId="49" fontId="12" fillId="0" borderId="43" xfId="40" applyNumberFormat="1" applyFont="1" applyBorder="1" applyAlignment="1">
      <alignment vertical="center"/>
    </xf>
    <xf numFmtId="0" fontId="12" fillId="0" borderId="16" xfId="40" applyBorder="1" applyAlignment="1"/>
    <xf numFmtId="0" fontId="12" fillId="0" borderId="72" xfId="40" applyBorder="1" applyAlignment="1"/>
    <xf numFmtId="0" fontId="12" fillId="0" borderId="6" xfId="40" applyFont="1" applyBorder="1" applyAlignment="1"/>
    <xf numFmtId="0" fontId="32" fillId="0" borderId="21" xfId="40" applyFont="1" applyBorder="1" applyAlignment="1">
      <alignment horizontal="center" vertical="center"/>
    </xf>
    <xf numFmtId="0" fontId="12" fillId="0" borderId="20" xfId="40" applyBorder="1" applyAlignment="1"/>
    <xf numFmtId="0" fontId="12" fillId="0" borderId="26" xfId="40" applyBorder="1" applyAlignment="1"/>
    <xf numFmtId="0" fontId="12" fillId="0" borderId="78" xfId="40" applyBorder="1" applyAlignment="1">
      <alignment vertical="center"/>
    </xf>
    <xf numFmtId="0" fontId="12" fillId="0" borderId="30" xfId="40" applyBorder="1" applyAlignment="1"/>
    <xf numFmtId="0" fontId="12" fillId="0" borderId="7" xfId="40" applyFont="1" applyBorder="1" applyAlignment="1">
      <alignment horizontal="left" vertical="center"/>
    </xf>
    <xf numFmtId="0" fontId="12" fillId="0" borderId="5" xfId="40" applyFont="1" applyBorder="1" applyAlignment="1"/>
    <xf numFmtId="0" fontId="12" fillId="0" borderId="7" xfId="40" applyFont="1" applyBorder="1" applyAlignment="1">
      <alignment vertical="center"/>
    </xf>
    <xf numFmtId="0" fontId="12" fillId="0" borderId="75" xfId="40" applyFont="1" applyBorder="1" applyAlignment="1">
      <alignment horizontal="left" vertical="center"/>
    </xf>
    <xf numFmtId="0" fontId="12" fillId="0" borderId="43" xfId="40" applyFont="1" applyBorder="1" applyAlignment="1">
      <alignment horizontal="left" vertical="center"/>
    </xf>
    <xf numFmtId="0" fontId="12" fillId="0" borderId="8" xfId="40" applyFont="1" applyBorder="1" applyAlignment="1"/>
    <xf numFmtId="49" fontId="12" fillId="0" borderId="6" xfId="40" applyNumberFormat="1" applyFont="1" applyBorder="1" applyAlignment="1">
      <alignment horizontal="left" vertical="center"/>
    </xf>
    <xf numFmtId="0" fontId="12" fillId="0" borderId="5" xfId="40" applyBorder="1" applyAlignment="1"/>
    <xf numFmtId="49" fontId="12" fillId="0" borderId="8" xfId="40" applyNumberFormat="1" applyFont="1" applyBorder="1" applyAlignment="1">
      <alignment horizontal="left" vertical="center"/>
    </xf>
    <xf numFmtId="0" fontId="12" fillId="0" borderId="16" xfId="40" applyFont="1" applyBorder="1" applyAlignment="1"/>
    <xf numFmtId="49" fontId="12" fillId="0" borderId="80" xfId="40" applyNumberFormat="1" applyFont="1" applyBorder="1" applyAlignment="1">
      <alignment horizontal="left" vertical="center"/>
    </xf>
    <xf numFmtId="0" fontId="12" fillId="0" borderId="17" xfId="40" applyBorder="1" applyAlignment="1"/>
    <xf numFmtId="0" fontId="12" fillId="0" borderId="29" xfId="40" applyBorder="1" applyAlignment="1"/>
    <xf numFmtId="0" fontId="12" fillId="0" borderId="42" xfId="40" applyFont="1" applyBorder="1" applyAlignment="1">
      <alignment horizontal="left" vertical="center"/>
    </xf>
    <xf numFmtId="49" fontId="12" fillId="0" borderId="6" xfId="40" applyNumberFormat="1" applyFont="1" applyBorder="1" applyAlignment="1">
      <alignment horizontal="right" vertical="center"/>
    </xf>
    <xf numFmtId="0" fontId="12" fillId="0" borderId="74" xfId="40" applyBorder="1" applyAlignment="1"/>
    <xf numFmtId="49" fontId="12" fillId="0" borderId="79" xfId="40" applyNumberFormat="1" applyFont="1" applyBorder="1" applyAlignment="1">
      <alignment horizontal="left" vertical="center"/>
    </xf>
    <xf numFmtId="0" fontId="12" fillId="0" borderId="23" xfId="40" applyBorder="1" applyAlignment="1"/>
    <xf numFmtId="49" fontId="12" fillId="3" borderId="61" xfId="40" applyNumberFormat="1" applyFont="1" applyFill="1" applyBorder="1" applyAlignment="1">
      <alignment horizontal="left" vertical="center"/>
    </xf>
    <xf numFmtId="0" fontId="12" fillId="0" borderId="11" xfId="40" applyBorder="1" applyAlignment="1"/>
    <xf numFmtId="0" fontId="12" fillId="0" borderId="12" xfId="40" applyBorder="1" applyAlignment="1"/>
    <xf numFmtId="49" fontId="12" fillId="3" borderId="13" xfId="40" applyNumberFormat="1" applyFont="1" applyFill="1" applyBorder="1" applyAlignment="1">
      <alignment horizontal="left" vertical="center"/>
    </xf>
    <xf numFmtId="49" fontId="12" fillId="0" borderId="13" xfId="40" applyNumberFormat="1" applyFont="1" applyBorder="1" applyAlignment="1">
      <alignment horizontal="left" vertical="center"/>
    </xf>
    <xf numFmtId="0" fontId="33" fillId="0" borderId="0" xfId="40" applyFont="1" applyAlignment="1">
      <alignment horizontal="center"/>
    </xf>
    <xf numFmtId="0" fontId="12" fillId="0" borderId="67" xfId="40" applyFont="1" applyBorder="1" applyAlignment="1">
      <alignment horizontal="left" vertical="center"/>
    </xf>
    <xf numFmtId="0" fontId="12" fillId="0" borderId="32" xfId="40" applyBorder="1" applyAlignment="1"/>
    <xf numFmtId="0" fontId="12" fillId="0" borderId="66" xfId="40" applyFont="1" applyBorder="1" applyAlignment="1">
      <alignment horizontal="left" vertical="center"/>
    </xf>
    <xf numFmtId="0" fontId="20" fillId="0" borderId="33" xfId="40" applyFont="1" applyBorder="1" applyAlignment="1">
      <alignment horizontal="center" vertical="center"/>
    </xf>
    <xf numFmtId="0" fontId="20" fillId="0" borderId="35" xfId="40" applyFont="1" applyBorder="1" applyAlignment="1"/>
    <xf numFmtId="0" fontId="20" fillId="0" borderId="34" xfId="40" applyFont="1" applyBorder="1" applyAlignment="1">
      <alignment horizontal="center" vertical="center"/>
    </xf>
    <xf numFmtId="0" fontId="20" fillId="0" borderId="46" xfId="40" applyFont="1" applyBorder="1" applyAlignment="1"/>
    <xf numFmtId="0" fontId="20" fillId="0" borderId="44" xfId="40" applyFont="1" applyBorder="1" applyAlignment="1">
      <alignment horizontal="center" vertical="center"/>
    </xf>
    <xf numFmtId="0" fontId="20" fillId="0" borderId="19" xfId="40" applyFont="1" applyBorder="1" applyAlignment="1"/>
    <xf numFmtId="0" fontId="20" fillId="0" borderId="31" xfId="40" applyFont="1" applyBorder="1" applyAlignment="1"/>
    <xf numFmtId="0" fontId="26" fillId="0" borderId="0" xfId="40" applyFont="1" applyAlignment="1"/>
    <xf numFmtId="49" fontId="30" fillId="0" borderId="10" xfId="40" applyNumberFormat="1" applyFont="1" applyBorder="1" applyAlignment="1">
      <alignment vertical="top" wrapText="1"/>
    </xf>
    <xf numFmtId="0" fontId="20" fillId="0" borderId="0" xfId="40" applyFont="1" applyAlignment="1">
      <alignment vertical="top" wrapText="1"/>
    </xf>
    <xf numFmtId="0" fontId="20" fillId="0" borderId="24" xfId="40" applyFont="1" applyBorder="1" applyAlignment="1">
      <alignment vertical="top" wrapText="1"/>
    </xf>
    <xf numFmtId="0" fontId="27" fillId="0" borderId="0" xfId="40" applyFont="1" applyAlignment="1"/>
    <xf numFmtId="0" fontId="22" fillId="0" borderId="43" xfId="40" applyFont="1" applyBorder="1" applyAlignment="1">
      <alignment horizontal="center" vertical="center"/>
    </xf>
    <xf numFmtId="0" fontId="22" fillId="0" borderId="42" xfId="40" applyFont="1" applyBorder="1" applyAlignment="1">
      <alignment horizontal="center" vertical="center"/>
    </xf>
    <xf numFmtId="0" fontId="22" fillId="0" borderId="66" xfId="40" applyFont="1" applyBorder="1" applyAlignment="1">
      <alignment horizontal="center" vertical="center"/>
    </xf>
    <xf numFmtId="0" fontId="12" fillId="0" borderId="25" xfId="40" applyBorder="1" applyAlignment="1"/>
    <xf numFmtId="0" fontId="12" fillId="0" borderId="10" xfId="40" applyBorder="1" applyAlignment="1"/>
    <xf numFmtId="0" fontId="12" fillId="0" borderId="24" xfId="40" applyBorder="1" applyAlignment="1"/>
    <xf numFmtId="0" fontId="22" fillId="0" borderId="45" xfId="40" applyFont="1" applyBorder="1" applyAlignment="1">
      <alignment horizontal="center" vertical="center"/>
    </xf>
    <xf numFmtId="0" fontId="25" fillId="0" borderId="11" xfId="40" applyFont="1" applyBorder="1" applyAlignment="1">
      <alignment horizontal="center" vertical="center"/>
    </xf>
    <xf numFmtId="0" fontId="24" fillId="0" borderId="11" xfId="40" applyFont="1" applyBorder="1" applyAlignment="1"/>
    <xf numFmtId="0" fontId="20" fillId="0" borderId="66" xfId="40" applyFont="1" applyBorder="1" applyAlignment="1">
      <alignment horizontal="center" vertical="top"/>
    </xf>
    <xf numFmtId="0" fontId="20" fillId="0" borderId="25" xfId="40" applyFont="1" applyBorder="1" applyAlignment="1">
      <alignment vertical="top"/>
    </xf>
    <xf numFmtId="0" fontId="20" fillId="0" borderId="10" xfId="40" applyFont="1" applyBorder="1" applyAlignment="1">
      <alignment vertical="top"/>
    </xf>
    <xf numFmtId="0" fontId="20" fillId="0" borderId="24" xfId="40" applyFont="1" applyBorder="1" applyAlignment="1">
      <alignment vertical="top"/>
    </xf>
    <xf numFmtId="3" fontId="21" fillId="3" borderId="37" xfId="40" applyNumberFormat="1" applyFont="1" applyFill="1" applyBorder="1" applyAlignment="1">
      <alignment horizontal="right" vertical="top"/>
    </xf>
    <xf numFmtId="0" fontId="20" fillId="0" borderId="26" xfId="40" applyFont="1" applyBorder="1" applyAlignment="1">
      <alignment vertical="top"/>
    </xf>
    <xf numFmtId="0" fontId="20" fillId="0" borderId="42" xfId="40" applyFont="1" applyBorder="1" applyAlignment="1">
      <alignment horizontal="center" vertical="top"/>
    </xf>
    <xf numFmtId="0" fontId="20" fillId="0" borderId="8" xfId="40" applyFont="1" applyBorder="1" applyAlignment="1">
      <alignment vertical="top"/>
    </xf>
    <xf numFmtId="0" fontId="20" fillId="0" borderId="45" xfId="40" applyFont="1" applyBorder="1" applyAlignment="1">
      <alignment horizontal="center" vertical="top"/>
    </xf>
    <xf numFmtId="0" fontId="20" fillId="0" borderId="19" xfId="40" applyFont="1" applyBorder="1" applyAlignment="1">
      <alignment vertical="top"/>
    </xf>
    <xf numFmtId="0" fontId="20" fillId="0" borderId="43" xfId="40" applyFont="1" applyBorder="1" applyAlignment="1">
      <alignment horizontal="center" vertical="top"/>
    </xf>
    <xf numFmtId="0" fontId="23" fillId="0" borderId="0" xfId="40" applyFont="1" applyAlignment="1">
      <alignment horizontal="center" vertical="center"/>
    </xf>
  </cellXfs>
  <cellStyles count="42">
    <cellStyle name="CenaJednPolozky" xfId="23"/>
    <cellStyle name="CenaPolozkyCelk" xfId="22"/>
    <cellStyle name="CisloOddilu" xfId="32"/>
    <cellStyle name="CisloPolozky" xfId="29"/>
    <cellStyle name="CisloSpecif" xfId="34"/>
    <cellStyle name="Excel Built-in Normal" xfId="3"/>
    <cellStyle name="HmotnJednPolozky" xfId="25"/>
    <cellStyle name="HmotnPolozkyCelk" xfId="24"/>
    <cellStyle name="Hypertextový odkaz 2" xfId="15"/>
    <cellStyle name="Měna 2" xfId="1"/>
    <cellStyle name="Měna 2 2" xfId="16"/>
    <cellStyle name="Měna 3" xfId="11"/>
    <cellStyle name="MJPolozky" xfId="27"/>
    <cellStyle name="MnozstviPolozky" xfId="26"/>
    <cellStyle name="NazevOddilu" xfId="31"/>
    <cellStyle name="NazevPolozky" xfId="28"/>
    <cellStyle name="NazevSouctuOddilu" xfId="21"/>
    <cellStyle name="Normal_List1" xfId="6"/>
    <cellStyle name="normální" xfId="0" builtinId="0"/>
    <cellStyle name="Normální 10" xfId="40"/>
    <cellStyle name="Normální 2" xfId="4"/>
    <cellStyle name="Normální 2 2" xfId="14"/>
    <cellStyle name="normální 2 3" xfId="41"/>
    <cellStyle name="Normální 3" xfId="5"/>
    <cellStyle name="Normální 3 24" xfId="17"/>
    <cellStyle name="Normální 4" xfId="8"/>
    <cellStyle name="Normální 5" xfId="9"/>
    <cellStyle name="Normální 6" xfId="2"/>
    <cellStyle name="Normální 7" xfId="7"/>
    <cellStyle name="Normální 8" xfId="18"/>
    <cellStyle name="Normální 9" xfId="39"/>
    <cellStyle name="PoradCisloPolozky" xfId="30"/>
    <cellStyle name="Procenta 2" xfId="10"/>
    <cellStyle name="RekapCisloOdd" xfId="37"/>
    <cellStyle name="RekapNazOdd" xfId="38"/>
    <cellStyle name="RekapOddiluSoucet" xfId="35"/>
    <cellStyle name="RekapTonaz" xfId="36"/>
    <cellStyle name="SoucetHmotOddilu" xfId="20"/>
    <cellStyle name="SoucetMontaziOddilu" xfId="19"/>
    <cellStyle name="Styl 1" xfId="12"/>
    <cellStyle name="Styl 1 2" xfId="13"/>
    <cellStyle name="TonazSute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workbookViewId="0">
      <selection activeCell="E26" sqref="E26:F26"/>
    </sheetView>
  </sheetViews>
  <sheetFormatPr defaultColWidth="8.85546875" defaultRowHeight="12.75"/>
  <cols>
    <col min="1" max="1" width="2" style="1" customWidth="1"/>
    <col min="2" max="2" width="4.42578125" style="1" customWidth="1"/>
    <col min="3" max="3" width="4.28515625" style="1" customWidth="1"/>
    <col min="4" max="4" width="6.5703125" style="1" customWidth="1"/>
    <col min="5" max="5" width="6.42578125" style="1" customWidth="1"/>
    <col min="6" max="6" width="9.5703125" style="1" customWidth="1"/>
    <col min="7" max="7" width="12.28515625" style="1" customWidth="1"/>
    <col min="8" max="8" width="6.42578125" style="1" customWidth="1"/>
    <col min="9" max="9" width="2.42578125" style="1" customWidth="1"/>
    <col min="10" max="10" width="4.85546875" style="1" customWidth="1"/>
    <col min="11" max="11" width="11.85546875" style="1" customWidth="1"/>
    <col min="12" max="12" width="2.28515625" style="1" customWidth="1"/>
    <col min="13" max="13" width="13.5703125" style="1" customWidth="1"/>
    <col min="14" max="16384" width="8.85546875" style="1"/>
  </cols>
  <sheetData>
    <row r="1" spans="1:13" ht="18.600000000000001" customHeight="1">
      <c r="A1" s="206" t="s">
        <v>849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9.9499999999999993" customHeight="1" thickBo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95" customHeight="1">
      <c r="A3" s="207" t="s">
        <v>848</v>
      </c>
      <c r="B3" s="170"/>
      <c r="C3" s="170"/>
      <c r="D3" s="208"/>
      <c r="E3" s="209" t="s">
        <v>847</v>
      </c>
      <c r="F3" s="170"/>
      <c r="G3" s="170"/>
      <c r="H3" s="170"/>
      <c r="I3" s="170"/>
      <c r="J3" s="208"/>
      <c r="K3" s="209" t="s">
        <v>846</v>
      </c>
      <c r="L3" s="208"/>
      <c r="M3" s="126" t="s">
        <v>845</v>
      </c>
    </row>
    <row r="4" spans="1:13" ht="12.95" customHeight="1">
      <c r="A4" s="201"/>
      <c r="B4" s="202"/>
      <c r="C4" s="202"/>
      <c r="D4" s="203"/>
      <c r="E4" s="204" t="s">
        <v>844</v>
      </c>
      <c r="F4" s="202"/>
      <c r="G4" s="202"/>
      <c r="H4" s="202"/>
      <c r="I4" s="202"/>
      <c r="J4" s="203"/>
      <c r="K4" s="205" t="s">
        <v>3</v>
      </c>
      <c r="L4" s="203"/>
      <c r="M4" s="124" t="s">
        <v>843</v>
      </c>
    </row>
    <row r="5" spans="1:13" ht="12.95" customHeight="1">
      <c r="A5" s="187" t="s">
        <v>842</v>
      </c>
      <c r="B5" s="165"/>
      <c r="C5" s="165"/>
      <c r="D5" s="175"/>
      <c r="E5" s="196" t="s">
        <v>26</v>
      </c>
      <c r="F5" s="165"/>
      <c r="G5" s="165"/>
      <c r="H5" s="165"/>
      <c r="I5" s="165"/>
      <c r="J5" s="175"/>
      <c r="K5" s="196" t="s">
        <v>841</v>
      </c>
      <c r="L5" s="175"/>
      <c r="M5" s="125" t="s">
        <v>840</v>
      </c>
    </row>
    <row r="6" spans="1:13" ht="12.95" customHeight="1">
      <c r="A6" s="201" t="s">
        <v>3</v>
      </c>
      <c r="B6" s="202"/>
      <c r="C6" s="202"/>
      <c r="D6" s="203"/>
      <c r="E6" s="204" t="s">
        <v>839</v>
      </c>
      <c r="F6" s="202"/>
      <c r="G6" s="202"/>
      <c r="H6" s="202"/>
      <c r="I6" s="202"/>
      <c r="J6" s="203"/>
      <c r="K6" s="205" t="s">
        <v>3</v>
      </c>
      <c r="L6" s="203"/>
      <c r="M6" s="124" t="s">
        <v>3</v>
      </c>
    </row>
    <row r="7" spans="1:13" s="107" customFormat="1" ht="12.95" customHeight="1">
      <c r="A7" s="186" t="s">
        <v>5</v>
      </c>
      <c r="B7" s="177"/>
      <c r="C7" s="177"/>
      <c r="D7" s="189" t="s">
        <v>838</v>
      </c>
      <c r="E7" s="177"/>
      <c r="F7" s="177"/>
      <c r="G7" s="184"/>
      <c r="H7" s="183" t="s">
        <v>837</v>
      </c>
      <c r="I7" s="177"/>
      <c r="J7" s="177"/>
      <c r="K7" s="177"/>
      <c r="L7" s="177"/>
      <c r="M7" s="123"/>
    </row>
    <row r="8" spans="1:13" s="107" customFormat="1" ht="12.95" customHeight="1">
      <c r="A8" s="186" t="s">
        <v>836</v>
      </c>
      <c r="B8" s="177"/>
      <c r="C8" s="177"/>
      <c r="D8" s="189" t="s">
        <v>835</v>
      </c>
      <c r="E8" s="177"/>
      <c r="F8" s="177"/>
      <c r="G8" s="184"/>
      <c r="H8" s="183" t="s">
        <v>834</v>
      </c>
      <c r="I8" s="177"/>
      <c r="J8" s="177"/>
      <c r="K8" s="177"/>
      <c r="L8" s="177"/>
      <c r="M8" s="122" t="str">
        <f>IF(M7=0,"",E28/M7)</f>
        <v/>
      </c>
    </row>
    <row r="9" spans="1:13" ht="12.95" customHeight="1">
      <c r="A9" s="186" t="s">
        <v>833</v>
      </c>
      <c r="B9" s="137"/>
      <c r="C9" s="137"/>
      <c r="D9" s="189" t="s">
        <v>3</v>
      </c>
      <c r="E9" s="137"/>
      <c r="F9" s="137"/>
      <c r="G9" s="190"/>
      <c r="H9" s="183" t="s">
        <v>832</v>
      </c>
      <c r="I9" s="137"/>
      <c r="J9" s="137"/>
      <c r="K9" s="197" t="s">
        <v>3</v>
      </c>
      <c r="L9" s="137"/>
      <c r="M9" s="198"/>
    </row>
    <row r="10" spans="1:13" s="107" customFormat="1" ht="12.95" customHeight="1">
      <c r="A10" s="187" t="s">
        <v>4</v>
      </c>
      <c r="B10" s="188"/>
      <c r="C10" s="188"/>
      <c r="D10" s="191" t="s">
        <v>3</v>
      </c>
      <c r="E10" s="188"/>
      <c r="F10" s="188"/>
      <c r="G10" s="192"/>
      <c r="H10" s="196" t="s">
        <v>831</v>
      </c>
      <c r="I10" s="188"/>
      <c r="J10" s="191" t="s">
        <v>3</v>
      </c>
      <c r="K10" s="165"/>
      <c r="L10" s="165"/>
      <c r="M10" s="176"/>
    </row>
    <row r="11" spans="1:13" ht="12.95" customHeight="1" thickBot="1">
      <c r="A11" s="193" t="s">
        <v>3</v>
      </c>
      <c r="B11" s="194"/>
      <c r="C11" s="194"/>
      <c r="D11" s="194"/>
      <c r="E11" s="194"/>
      <c r="F11" s="194"/>
      <c r="G11" s="195"/>
      <c r="H11" s="199" t="s">
        <v>3</v>
      </c>
      <c r="I11" s="194"/>
      <c r="J11" s="194"/>
      <c r="K11" s="194"/>
      <c r="L11" s="194"/>
      <c r="M11" s="200"/>
    </row>
    <row r="12" spans="1:13" ht="28.5" customHeight="1" thickBot="1">
      <c r="A12" s="178" t="s">
        <v>830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80"/>
    </row>
    <row r="13" spans="1:13" ht="12.95" customHeight="1">
      <c r="A13" s="140" t="s">
        <v>829</v>
      </c>
      <c r="B13" s="152"/>
      <c r="C13" s="152"/>
      <c r="D13" s="152"/>
      <c r="E13" s="152"/>
      <c r="F13" s="152"/>
      <c r="G13" s="140" t="s">
        <v>828</v>
      </c>
      <c r="H13" s="152"/>
      <c r="I13" s="152"/>
      <c r="J13" s="152"/>
      <c r="K13" s="152"/>
      <c r="L13" s="152"/>
      <c r="M13" s="153"/>
    </row>
    <row r="14" spans="1:13" s="107" customFormat="1" ht="12.95" customHeight="1">
      <c r="A14" s="181"/>
      <c r="B14" s="183" t="s">
        <v>827</v>
      </c>
      <c r="C14" s="177"/>
      <c r="D14" s="184"/>
      <c r="E14" s="138" t="s">
        <v>7</v>
      </c>
      <c r="F14" s="177"/>
      <c r="G14" s="133" t="s">
        <v>826</v>
      </c>
      <c r="H14" s="162"/>
      <c r="I14" s="162"/>
      <c r="J14" s="163"/>
      <c r="K14" s="120"/>
      <c r="L14" s="119" t="s">
        <v>798</v>
      </c>
      <c r="M14" s="118" t="s">
        <v>7</v>
      </c>
    </row>
    <row r="15" spans="1:13" s="107" customFormat="1" ht="12.95" customHeight="1">
      <c r="A15" s="182"/>
      <c r="B15" s="183" t="s">
        <v>825</v>
      </c>
      <c r="C15" s="177"/>
      <c r="D15" s="184"/>
      <c r="E15" s="138" t="s">
        <v>7</v>
      </c>
      <c r="F15" s="177"/>
      <c r="G15" s="133" t="s">
        <v>824</v>
      </c>
      <c r="H15" s="162"/>
      <c r="I15" s="162"/>
      <c r="J15" s="163"/>
      <c r="K15" s="120"/>
      <c r="L15" s="119" t="s">
        <v>798</v>
      </c>
      <c r="M15" s="118" t="s">
        <v>7</v>
      </c>
    </row>
    <row r="16" spans="1:13" s="107" customFormat="1" ht="12.95" customHeight="1">
      <c r="A16" s="121" t="s">
        <v>823</v>
      </c>
      <c r="B16" s="185" t="s">
        <v>822</v>
      </c>
      <c r="C16" s="177"/>
      <c r="D16" s="184"/>
      <c r="E16" s="138" t="s">
        <v>7</v>
      </c>
      <c r="F16" s="177"/>
      <c r="G16" s="133" t="s">
        <v>821</v>
      </c>
      <c r="H16" s="162"/>
      <c r="I16" s="162"/>
      <c r="J16" s="163"/>
      <c r="K16" s="120"/>
      <c r="L16" s="119" t="s">
        <v>798</v>
      </c>
      <c r="M16" s="118" t="s">
        <v>7</v>
      </c>
    </row>
    <row r="17" spans="1:13" s="107" customFormat="1" ht="12.95" customHeight="1">
      <c r="A17" s="121" t="s">
        <v>820</v>
      </c>
      <c r="B17" s="185" t="s">
        <v>819</v>
      </c>
      <c r="C17" s="177"/>
      <c r="D17" s="184"/>
      <c r="E17" s="138" t="s">
        <v>7</v>
      </c>
      <c r="F17" s="177"/>
      <c r="G17" s="133" t="s">
        <v>818</v>
      </c>
      <c r="H17" s="162"/>
      <c r="I17" s="162"/>
      <c r="J17" s="163"/>
      <c r="K17" s="120"/>
      <c r="L17" s="119" t="s">
        <v>798</v>
      </c>
      <c r="M17" s="118" t="s">
        <v>7</v>
      </c>
    </row>
    <row r="18" spans="1:13" s="107" customFormat="1" ht="12.95" customHeight="1">
      <c r="A18" s="121" t="s">
        <v>817</v>
      </c>
      <c r="B18" s="185" t="s">
        <v>816</v>
      </c>
      <c r="C18" s="177"/>
      <c r="D18" s="184"/>
      <c r="E18" s="138" t="s">
        <v>7</v>
      </c>
      <c r="F18" s="177"/>
      <c r="G18" s="133" t="s">
        <v>787</v>
      </c>
      <c r="H18" s="162"/>
      <c r="I18" s="162"/>
      <c r="J18" s="163"/>
      <c r="K18" s="120"/>
      <c r="L18" s="119" t="s">
        <v>798</v>
      </c>
      <c r="M18" s="118" t="s">
        <v>7</v>
      </c>
    </row>
    <row r="19" spans="1:13" s="107" customFormat="1" ht="12.95" customHeight="1">
      <c r="A19" s="121" t="s">
        <v>815</v>
      </c>
      <c r="B19" s="185" t="s">
        <v>814</v>
      </c>
      <c r="C19" s="177"/>
      <c r="D19" s="184"/>
      <c r="E19" s="138" t="s">
        <v>7</v>
      </c>
      <c r="F19" s="177"/>
      <c r="G19" s="133" t="s">
        <v>813</v>
      </c>
      <c r="H19" s="162"/>
      <c r="I19" s="162"/>
      <c r="J19" s="163"/>
      <c r="K19" s="120"/>
      <c r="L19" s="119" t="s">
        <v>798</v>
      </c>
      <c r="M19" s="118" t="s">
        <v>7</v>
      </c>
    </row>
    <row r="20" spans="1:13" s="107" customFormat="1" ht="12.95" customHeight="1">
      <c r="A20" s="133" t="s">
        <v>812</v>
      </c>
      <c r="B20" s="162"/>
      <c r="C20" s="162"/>
      <c r="D20" s="163"/>
      <c r="E20" s="138" t="s">
        <v>7</v>
      </c>
      <c r="F20" s="177"/>
      <c r="G20" s="133" t="s">
        <v>811</v>
      </c>
      <c r="H20" s="162"/>
      <c r="I20" s="162"/>
      <c r="J20" s="163"/>
      <c r="K20" s="120"/>
      <c r="L20" s="119" t="s">
        <v>798</v>
      </c>
      <c r="M20" s="118" t="s">
        <v>7</v>
      </c>
    </row>
    <row r="21" spans="1:13" s="107" customFormat="1" ht="12.95" customHeight="1">
      <c r="A21" s="133" t="s">
        <v>810</v>
      </c>
      <c r="B21" s="162"/>
      <c r="C21" s="162"/>
      <c r="D21" s="163"/>
      <c r="E21" s="138" t="s">
        <v>7</v>
      </c>
      <c r="F21" s="177"/>
      <c r="G21" s="133" t="s">
        <v>809</v>
      </c>
      <c r="H21" s="162"/>
      <c r="I21" s="162"/>
      <c r="J21" s="163"/>
      <c r="K21" s="120"/>
      <c r="L21" s="119" t="s">
        <v>798</v>
      </c>
      <c r="M21" s="118" t="s">
        <v>7</v>
      </c>
    </row>
    <row r="22" spans="1:13" s="107" customFormat="1" ht="12.95" customHeight="1">
      <c r="A22" s="133" t="s">
        <v>808</v>
      </c>
      <c r="B22" s="162"/>
      <c r="C22" s="162"/>
      <c r="D22" s="163"/>
      <c r="E22" s="138" t="s">
        <v>7</v>
      </c>
      <c r="F22" s="177"/>
      <c r="G22" s="133" t="s">
        <v>807</v>
      </c>
      <c r="H22" s="162"/>
      <c r="I22" s="162"/>
      <c r="J22" s="163"/>
      <c r="K22" s="120"/>
      <c r="L22" s="119" t="s">
        <v>798</v>
      </c>
      <c r="M22" s="118" t="s">
        <v>7</v>
      </c>
    </row>
    <row r="23" spans="1:13" s="107" customFormat="1" ht="12.95" customHeight="1" thickBot="1">
      <c r="A23" s="133" t="s">
        <v>806</v>
      </c>
      <c r="B23" s="162"/>
      <c r="C23" s="162"/>
      <c r="D23" s="163"/>
      <c r="E23" s="138" t="s">
        <v>7</v>
      </c>
      <c r="F23" s="177"/>
      <c r="G23" s="159"/>
      <c r="H23" s="160"/>
      <c r="I23" s="160"/>
      <c r="J23" s="161"/>
      <c r="K23" s="117"/>
      <c r="L23" s="116" t="s">
        <v>798</v>
      </c>
      <c r="M23" s="115"/>
    </row>
    <row r="24" spans="1:13" s="107" customFormat="1" ht="12.95" customHeight="1">
      <c r="A24" s="133" t="s">
        <v>805</v>
      </c>
      <c r="B24" s="162"/>
      <c r="C24" s="162"/>
      <c r="D24" s="162"/>
      <c r="E24" s="138" t="s">
        <v>7</v>
      </c>
      <c r="F24" s="177"/>
      <c r="G24" s="140" t="s">
        <v>804</v>
      </c>
      <c r="H24" s="152"/>
      <c r="I24" s="152"/>
      <c r="J24" s="152"/>
      <c r="K24" s="152"/>
      <c r="L24" s="152"/>
      <c r="M24" s="153"/>
    </row>
    <row r="25" spans="1:13" s="107" customFormat="1" ht="12.95" customHeight="1">
      <c r="A25" s="133" t="s">
        <v>803</v>
      </c>
      <c r="B25" s="162"/>
      <c r="C25" s="162"/>
      <c r="D25" s="163"/>
      <c r="E25" s="138" t="s">
        <v>7</v>
      </c>
      <c r="F25" s="137"/>
      <c r="G25" s="133"/>
      <c r="H25" s="162"/>
      <c r="I25" s="162"/>
      <c r="J25" s="163"/>
      <c r="K25" s="120"/>
      <c r="L25" s="119" t="s">
        <v>798</v>
      </c>
      <c r="M25" s="118" t="s">
        <v>7</v>
      </c>
    </row>
    <row r="26" spans="1:13" s="107" customFormat="1" ht="12.95" customHeight="1" thickBot="1">
      <c r="A26" s="133" t="s">
        <v>802</v>
      </c>
      <c r="B26" s="162"/>
      <c r="C26" s="162"/>
      <c r="D26" s="163"/>
      <c r="E26" s="138" t="s">
        <v>7</v>
      </c>
      <c r="F26" s="137"/>
      <c r="G26" s="159"/>
      <c r="H26" s="160"/>
      <c r="I26" s="160"/>
      <c r="J26" s="161"/>
      <c r="K26" s="117"/>
      <c r="L26" s="116" t="s">
        <v>798</v>
      </c>
      <c r="M26" s="115" t="s">
        <v>7</v>
      </c>
    </row>
    <row r="27" spans="1:13" s="107" customFormat="1" ht="12.95" customHeight="1" thickBot="1">
      <c r="A27" s="159" t="s">
        <v>801</v>
      </c>
      <c r="B27" s="160"/>
      <c r="C27" s="160"/>
      <c r="D27" s="161"/>
      <c r="E27" s="164" t="s">
        <v>7</v>
      </c>
      <c r="F27" s="165"/>
      <c r="G27" s="140" t="s">
        <v>800</v>
      </c>
      <c r="H27" s="141"/>
      <c r="I27" s="141"/>
      <c r="J27" s="141"/>
      <c r="K27" s="141"/>
      <c r="L27" s="141"/>
      <c r="M27" s="142"/>
    </row>
    <row r="28" spans="1:13" s="107" customFormat="1" ht="12.95" customHeight="1" thickBot="1">
      <c r="A28" s="166" t="s">
        <v>799</v>
      </c>
      <c r="B28" s="167"/>
      <c r="C28" s="167"/>
      <c r="D28" s="168"/>
      <c r="E28" s="169" t="s">
        <v>7</v>
      </c>
      <c r="F28" s="170"/>
      <c r="G28" s="159"/>
      <c r="H28" s="160"/>
      <c r="I28" s="160"/>
      <c r="J28" s="161"/>
      <c r="K28" s="117"/>
      <c r="L28" s="116" t="s">
        <v>798</v>
      </c>
      <c r="M28" s="115" t="s">
        <v>7</v>
      </c>
    </row>
    <row r="29" spans="1:13" s="28" customFormat="1" ht="12.95" customHeight="1">
      <c r="A29" s="171" t="s">
        <v>797</v>
      </c>
      <c r="B29" s="152"/>
      <c r="C29" s="152"/>
      <c r="D29" s="172"/>
      <c r="E29" s="173" t="s">
        <v>796</v>
      </c>
      <c r="F29" s="152"/>
      <c r="G29" s="172"/>
      <c r="H29" s="173" t="s">
        <v>795</v>
      </c>
      <c r="I29" s="152"/>
      <c r="J29" s="152"/>
      <c r="K29" s="152"/>
      <c r="L29" s="152"/>
      <c r="M29" s="153"/>
    </row>
    <row r="30" spans="1:13" s="107" customFormat="1" ht="12.95" customHeight="1">
      <c r="A30" s="174" t="s">
        <v>3</v>
      </c>
      <c r="B30" s="165"/>
      <c r="C30" s="165"/>
      <c r="D30" s="175"/>
      <c r="E30" s="114" t="s">
        <v>794</v>
      </c>
      <c r="F30" s="160"/>
      <c r="G30" s="175"/>
      <c r="H30" s="114" t="s">
        <v>794</v>
      </c>
      <c r="I30" s="160"/>
      <c r="J30" s="165"/>
      <c r="K30" s="165"/>
      <c r="L30" s="165"/>
      <c r="M30" s="176"/>
    </row>
    <row r="31" spans="1:13" s="107" customFormat="1" ht="12.95" customHeight="1">
      <c r="A31" s="143" t="s">
        <v>6</v>
      </c>
      <c r="B31" s="132"/>
      <c r="C31" s="131"/>
      <c r="D31" s="144"/>
      <c r="E31" s="114" t="s">
        <v>6</v>
      </c>
      <c r="F31" s="131"/>
      <c r="G31" s="144"/>
      <c r="H31" s="114" t="s">
        <v>6</v>
      </c>
      <c r="I31" s="131"/>
      <c r="J31" s="132"/>
      <c r="K31" s="132"/>
      <c r="L31" s="132"/>
      <c r="M31" s="145"/>
    </row>
    <row r="32" spans="1:13" s="107" customFormat="1" ht="12.95" customHeight="1">
      <c r="A32" s="143"/>
      <c r="B32" s="132"/>
      <c r="C32" s="132"/>
      <c r="D32" s="144"/>
      <c r="E32" s="149" t="s">
        <v>793</v>
      </c>
      <c r="F32" s="132"/>
      <c r="G32" s="144"/>
      <c r="H32" s="149" t="s">
        <v>793</v>
      </c>
      <c r="I32" s="132"/>
      <c r="J32" s="132"/>
      <c r="K32" s="132"/>
      <c r="L32" s="132"/>
      <c r="M32" s="145"/>
    </row>
    <row r="33" spans="1:13">
      <c r="A33" s="146"/>
      <c r="B33" s="147"/>
      <c r="C33" s="147"/>
      <c r="D33" s="148"/>
      <c r="E33" s="150"/>
      <c r="F33" s="147"/>
      <c r="G33" s="148"/>
      <c r="H33" s="150"/>
      <c r="I33" s="147"/>
      <c r="J33" s="147"/>
      <c r="K33" s="147"/>
      <c r="L33" s="147"/>
      <c r="M33" s="151"/>
    </row>
    <row r="34" spans="1:13" s="107" customFormat="1" ht="56.25" customHeight="1" thickBot="1">
      <c r="A34" s="146"/>
      <c r="B34" s="147"/>
      <c r="C34" s="147"/>
      <c r="D34" s="148"/>
      <c r="E34" s="150"/>
      <c r="F34" s="147"/>
      <c r="G34" s="148"/>
      <c r="H34" s="150"/>
      <c r="I34" s="147"/>
      <c r="J34" s="147"/>
      <c r="K34" s="147"/>
      <c r="L34" s="147"/>
      <c r="M34" s="151"/>
    </row>
    <row r="35" spans="1:13" s="107" customFormat="1" ht="12.95" customHeight="1">
      <c r="A35" s="154" t="s">
        <v>792</v>
      </c>
      <c r="B35" s="155"/>
      <c r="C35" s="155"/>
      <c r="D35" s="156"/>
      <c r="E35" s="157">
        <v>21</v>
      </c>
      <c r="F35" s="152"/>
      <c r="G35" s="113" t="s">
        <v>791</v>
      </c>
      <c r="H35" s="158" t="s">
        <v>7</v>
      </c>
      <c r="I35" s="152"/>
      <c r="J35" s="152"/>
      <c r="K35" s="152"/>
      <c r="L35" s="152"/>
      <c r="M35" s="112" t="s">
        <v>789</v>
      </c>
    </row>
    <row r="36" spans="1:13" s="107" customFormat="1" ht="12.95" customHeight="1">
      <c r="A36" s="133" t="s">
        <v>0</v>
      </c>
      <c r="B36" s="134"/>
      <c r="C36" s="134"/>
      <c r="D36" s="135"/>
      <c r="E36" s="136">
        <v>21</v>
      </c>
      <c r="F36" s="137"/>
      <c r="G36" s="111" t="s">
        <v>791</v>
      </c>
      <c r="H36" s="138" t="s">
        <v>7</v>
      </c>
      <c r="I36" s="137"/>
      <c r="J36" s="137"/>
      <c r="K36" s="137"/>
      <c r="L36" s="137"/>
      <c r="M36" s="110" t="s">
        <v>789</v>
      </c>
    </row>
    <row r="37" spans="1:13" s="107" customFormat="1" ht="12.95" customHeight="1">
      <c r="A37" s="133" t="s">
        <v>792</v>
      </c>
      <c r="B37" s="134"/>
      <c r="C37" s="134"/>
      <c r="D37" s="135"/>
      <c r="E37" s="136">
        <v>15</v>
      </c>
      <c r="F37" s="137"/>
      <c r="G37" s="111" t="s">
        <v>791</v>
      </c>
      <c r="H37" s="138" t="s">
        <v>7</v>
      </c>
      <c r="I37" s="139"/>
      <c r="J37" s="139"/>
      <c r="K37" s="139"/>
      <c r="L37" s="139"/>
      <c r="M37" s="110" t="s">
        <v>789</v>
      </c>
    </row>
    <row r="38" spans="1:13" s="107" customFormat="1" ht="12.95" customHeight="1">
      <c r="A38" s="133" t="s">
        <v>0</v>
      </c>
      <c r="B38" s="134"/>
      <c r="C38" s="134"/>
      <c r="D38" s="135"/>
      <c r="E38" s="136">
        <v>15</v>
      </c>
      <c r="F38" s="137"/>
      <c r="G38" s="111" t="s">
        <v>791</v>
      </c>
      <c r="H38" s="138" t="s">
        <v>7</v>
      </c>
      <c r="I38" s="137"/>
      <c r="J38" s="137"/>
      <c r="K38" s="137"/>
      <c r="L38" s="137"/>
      <c r="M38" s="110" t="s">
        <v>789</v>
      </c>
    </row>
    <row r="39" spans="1:13" s="108" customFormat="1" ht="19.5" customHeight="1" thickBot="1">
      <c r="A39" s="127" t="s">
        <v>790</v>
      </c>
      <c r="B39" s="128"/>
      <c r="C39" s="128"/>
      <c r="D39" s="128"/>
      <c r="E39" s="128"/>
      <c r="F39" s="128"/>
      <c r="G39" s="128"/>
      <c r="H39" s="129" t="s">
        <v>7</v>
      </c>
      <c r="I39" s="130"/>
      <c r="J39" s="130"/>
      <c r="K39" s="130"/>
      <c r="L39" s="130"/>
      <c r="M39" s="109" t="s">
        <v>789</v>
      </c>
    </row>
    <row r="40" spans="1:13" s="107" customFormat="1" ht="12.95" customHeight="1"/>
    <row r="41" spans="1:13" s="107" customFormat="1" ht="12.95" customHeight="1">
      <c r="A41" s="131" t="s">
        <v>788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</row>
  </sheetData>
  <mergeCells count="110"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5:D5"/>
    <mergeCell ref="E5:J5"/>
    <mergeCell ref="K5:L5"/>
    <mergeCell ref="A9:C9"/>
    <mergeCell ref="A10:C10"/>
    <mergeCell ref="D7:G7"/>
    <mergeCell ref="D8:G8"/>
    <mergeCell ref="D9:G9"/>
    <mergeCell ref="D10:G10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24:D24"/>
    <mergeCell ref="E24:F24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B16:D16"/>
    <mergeCell ref="E16:F16"/>
    <mergeCell ref="B17:D17"/>
    <mergeCell ref="E17:F17"/>
    <mergeCell ref="B18:D18"/>
    <mergeCell ref="E18:F18"/>
    <mergeCell ref="B19:D19"/>
    <mergeCell ref="E19:F19"/>
    <mergeCell ref="A20:D20"/>
    <mergeCell ref="E20:F20"/>
    <mergeCell ref="A21:D21"/>
    <mergeCell ref="E21:F21"/>
    <mergeCell ref="A22:D22"/>
    <mergeCell ref="E22:F22"/>
    <mergeCell ref="A23:D23"/>
    <mergeCell ref="E23:F23"/>
    <mergeCell ref="G16:J16"/>
    <mergeCell ref="G17:J17"/>
    <mergeCell ref="G18:J18"/>
    <mergeCell ref="G19:J19"/>
    <mergeCell ref="G20:J20"/>
    <mergeCell ref="G21:J21"/>
    <mergeCell ref="G22:J22"/>
    <mergeCell ref="G23:J23"/>
    <mergeCell ref="G24:M24"/>
    <mergeCell ref="A35:D35"/>
    <mergeCell ref="E35:F35"/>
    <mergeCell ref="H35:L35"/>
    <mergeCell ref="A36:D36"/>
    <mergeCell ref="E36:F36"/>
    <mergeCell ref="H36:L36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29:D29"/>
    <mergeCell ref="E29:G29"/>
    <mergeCell ref="H29:M29"/>
    <mergeCell ref="A30:D30"/>
    <mergeCell ref="F30:G30"/>
    <mergeCell ref="I30:M30"/>
    <mergeCell ref="G25:J25"/>
    <mergeCell ref="G26:J26"/>
    <mergeCell ref="G27:M27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5"/>
  <sheetViews>
    <sheetView topLeftCell="A25" workbookViewId="0">
      <selection activeCell="M440" sqref="M440"/>
    </sheetView>
  </sheetViews>
  <sheetFormatPr defaultColWidth="8.85546875" defaultRowHeight="12.75"/>
  <cols>
    <col min="1" max="1" width="3.85546875" style="1" customWidth="1"/>
    <col min="2" max="2" width="45.140625" style="1" customWidth="1"/>
    <col min="3" max="5" width="10.5703125" style="1" customWidth="1"/>
    <col min="6" max="16384" width="8.85546875" style="1"/>
  </cols>
  <sheetData>
    <row r="1" spans="1:5" s="29" customFormat="1" ht="15" customHeight="1">
      <c r="A1" s="221" t="s">
        <v>72</v>
      </c>
      <c r="B1" s="221"/>
      <c r="C1" s="221"/>
      <c r="D1" s="221" t="s">
        <v>71</v>
      </c>
      <c r="E1" s="221"/>
    </row>
    <row r="2" spans="1:5" s="29" customFormat="1" ht="15" customHeight="1">
      <c r="A2" s="221" t="s">
        <v>70</v>
      </c>
      <c r="B2" s="221"/>
      <c r="C2" s="221"/>
      <c r="D2" s="221" t="s">
        <v>69</v>
      </c>
      <c r="E2" s="221"/>
    </row>
    <row r="3" spans="1:5" s="8" customFormat="1" ht="15" customHeight="1">
      <c r="A3" s="2"/>
      <c r="B3" s="2"/>
      <c r="C3" s="2"/>
      <c r="D3" s="2"/>
      <c r="E3" s="2"/>
    </row>
    <row r="4" spans="1:5" s="28" customFormat="1" ht="15" customHeight="1">
      <c r="A4" s="229" t="s">
        <v>68</v>
      </c>
      <c r="B4" s="230"/>
      <c r="C4" s="230"/>
      <c r="D4" s="230"/>
      <c r="E4" s="230"/>
    </row>
    <row r="5" spans="1:5" s="8" customFormat="1" ht="15" customHeight="1" thickBot="1">
      <c r="A5" s="2"/>
      <c r="B5" s="2"/>
      <c r="C5" s="2"/>
      <c r="D5" s="2"/>
      <c r="E5" s="2"/>
    </row>
    <row r="6" spans="1:5" s="8" customFormat="1" ht="15" customHeight="1">
      <c r="A6" s="210" t="s">
        <v>27</v>
      </c>
      <c r="B6" s="212" t="s">
        <v>67</v>
      </c>
      <c r="C6" s="214" t="s">
        <v>66</v>
      </c>
      <c r="D6" s="215"/>
      <c r="E6" s="216"/>
    </row>
    <row r="7" spans="1:5" s="8" customFormat="1" ht="15" customHeight="1" thickBot="1">
      <c r="A7" s="211"/>
      <c r="B7" s="213"/>
      <c r="C7" s="27" t="s">
        <v>1</v>
      </c>
      <c r="D7" s="26" t="s">
        <v>13</v>
      </c>
      <c r="E7" s="25" t="s">
        <v>2</v>
      </c>
    </row>
    <row r="8" spans="1:5" s="3" customFormat="1" ht="15" customHeight="1">
      <c r="A8" s="24"/>
      <c r="B8" s="23" t="s">
        <v>65</v>
      </c>
      <c r="C8" s="22"/>
      <c r="D8" s="22"/>
      <c r="E8" s="21"/>
    </row>
    <row r="9" spans="1:5" s="3" customFormat="1" ht="15" customHeight="1">
      <c r="A9" s="20">
        <v>1</v>
      </c>
      <c r="B9" s="19" t="s">
        <v>9</v>
      </c>
      <c r="C9" s="18">
        <f>'HSV+PSV_ROZPOČET'!G26</f>
        <v>0</v>
      </c>
      <c r="D9" s="18">
        <f>'HSV+PSV_ROZPOČET'!I26</f>
        <v>0</v>
      </c>
      <c r="E9" s="17">
        <f t="shared" ref="E9:E19" si="0">C9+D9</f>
        <v>0</v>
      </c>
    </row>
    <row r="10" spans="1:5" s="3" customFormat="1" ht="15" customHeight="1">
      <c r="A10" s="16">
        <v>2</v>
      </c>
      <c r="B10" s="15" t="s">
        <v>64</v>
      </c>
      <c r="C10" s="14">
        <f>'HSV+PSV_ROZPOČET'!G41</f>
        <v>0</v>
      </c>
      <c r="D10" s="14">
        <f>'HSV+PSV_ROZPOČET'!I41</f>
        <v>0</v>
      </c>
      <c r="E10" s="13">
        <f t="shared" si="0"/>
        <v>0</v>
      </c>
    </row>
    <row r="11" spans="1:5" s="3" customFormat="1" ht="15" customHeight="1">
      <c r="A11" s="16">
        <v>3</v>
      </c>
      <c r="B11" s="15" t="s">
        <v>63</v>
      </c>
      <c r="C11" s="14">
        <f>'HSV+PSV_ROZPOČET'!G85</f>
        <v>0</v>
      </c>
      <c r="D11" s="14">
        <f>'HSV+PSV_ROZPOČET'!I85</f>
        <v>0</v>
      </c>
      <c r="E11" s="13">
        <f t="shared" si="0"/>
        <v>0</v>
      </c>
    </row>
    <row r="12" spans="1:5" s="3" customFormat="1" ht="15" customHeight="1">
      <c r="A12" s="16">
        <v>4</v>
      </c>
      <c r="B12" s="15" t="s">
        <v>62</v>
      </c>
      <c r="C12" s="14">
        <f>'HSV+PSV_ROZPOČET'!G101</f>
        <v>0</v>
      </c>
      <c r="D12" s="14">
        <f>'HSV+PSV_ROZPOČET'!I101</f>
        <v>0</v>
      </c>
      <c r="E12" s="13">
        <f t="shared" si="0"/>
        <v>0</v>
      </c>
    </row>
    <row r="13" spans="1:5" s="3" customFormat="1" ht="15" customHeight="1">
      <c r="A13" s="16">
        <v>61</v>
      </c>
      <c r="B13" s="15" t="s">
        <v>61</v>
      </c>
      <c r="C13" s="14">
        <f>'HSV+PSV_ROZPOČET'!G116</f>
        <v>0</v>
      </c>
      <c r="D13" s="14">
        <f>'HSV+PSV_ROZPOČET'!I116</f>
        <v>0</v>
      </c>
      <c r="E13" s="13">
        <f t="shared" si="0"/>
        <v>0</v>
      </c>
    </row>
    <row r="14" spans="1:5" s="3" customFormat="1" ht="15" customHeight="1">
      <c r="A14" s="16">
        <v>62</v>
      </c>
      <c r="B14" s="15" t="s">
        <v>60</v>
      </c>
      <c r="C14" s="14">
        <f>'HSV+PSV_ROZPOČET'!G124</f>
        <v>0</v>
      </c>
      <c r="D14" s="14">
        <f>'HSV+PSV_ROZPOČET'!I124</f>
        <v>0</v>
      </c>
      <c r="E14" s="13">
        <f t="shared" si="0"/>
        <v>0</v>
      </c>
    </row>
    <row r="15" spans="1:5" s="3" customFormat="1" ht="15" customHeight="1">
      <c r="A15" s="16">
        <v>63</v>
      </c>
      <c r="B15" s="15" t="s">
        <v>59</v>
      </c>
      <c r="C15" s="14">
        <f>'HSV+PSV_ROZPOČET'!G138</f>
        <v>0</v>
      </c>
      <c r="D15" s="14">
        <f>'HSV+PSV_ROZPOČET'!I138</f>
        <v>0</v>
      </c>
      <c r="E15" s="13">
        <f t="shared" si="0"/>
        <v>0</v>
      </c>
    </row>
    <row r="16" spans="1:5" s="3" customFormat="1" ht="15" customHeight="1">
      <c r="A16" s="16">
        <v>64</v>
      </c>
      <c r="B16" s="15" t="s">
        <v>58</v>
      </c>
      <c r="C16" s="14">
        <f>'HSV+PSV_ROZPOČET'!G141</f>
        <v>0</v>
      </c>
      <c r="D16" s="14">
        <f>'HSV+PSV_ROZPOČET'!I141</f>
        <v>0</v>
      </c>
      <c r="E16" s="13">
        <f t="shared" si="0"/>
        <v>0</v>
      </c>
    </row>
    <row r="17" spans="1:5" s="3" customFormat="1" ht="15" customHeight="1">
      <c r="A17" s="16">
        <v>9</v>
      </c>
      <c r="B17" s="15" t="s">
        <v>57</v>
      </c>
      <c r="C17" s="14">
        <f>'HSV+PSV_ROZPOČET'!G147</f>
        <v>0</v>
      </c>
      <c r="D17" s="14">
        <f>'HSV+PSV_ROZPOČET'!I147</f>
        <v>0</v>
      </c>
      <c r="E17" s="13">
        <f t="shared" si="0"/>
        <v>0</v>
      </c>
    </row>
    <row r="18" spans="1:5" s="3" customFormat="1" ht="15" customHeight="1">
      <c r="A18" s="16">
        <v>94</v>
      </c>
      <c r="B18" s="15" t="s">
        <v>56</v>
      </c>
      <c r="C18" s="14">
        <f>'HSV+PSV_ROZPOČET'!G169</f>
        <v>0</v>
      </c>
      <c r="D18" s="14">
        <f>'HSV+PSV_ROZPOČET'!I169</f>
        <v>0</v>
      </c>
      <c r="E18" s="13">
        <f t="shared" si="0"/>
        <v>0</v>
      </c>
    </row>
    <row r="19" spans="1:5" s="3" customFormat="1" ht="15" customHeight="1">
      <c r="A19" s="16">
        <v>99</v>
      </c>
      <c r="B19" s="15" t="s">
        <v>55</v>
      </c>
      <c r="C19" s="14">
        <f>'HSV+PSV_ROZPOČET'!G175</f>
        <v>0</v>
      </c>
      <c r="D19" s="14">
        <f>'HSV+PSV_ROZPOČET'!I175</f>
        <v>0</v>
      </c>
      <c r="E19" s="13">
        <f t="shared" si="0"/>
        <v>0</v>
      </c>
    </row>
    <row r="20" spans="1:5" s="3" customFormat="1" ht="15" customHeight="1" thickBot="1">
      <c r="A20" s="12"/>
      <c r="B20" s="11" t="s">
        <v>54</v>
      </c>
      <c r="C20" s="10">
        <f>SUM(C9:C19)</f>
        <v>0</v>
      </c>
      <c r="D20" s="10">
        <f>SUM(D9:D19)</f>
        <v>0</v>
      </c>
      <c r="E20" s="9">
        <f>SUM(E9:E19)</f>
        <v>0</v>
      </c>
    </row>
    <row r="21" spans="1:5" s="8" customFormat="1" ht="15" customHeight="1" thickBot="1">
      <c r="A21" s="2"/>
      <c r="B21" s="2"/>
      <c r="C21" s="2"/>
      <c r="D21" s="2"/>
      <c r="E21" s="2"/>
    </row>
    <row r="22" spans="1:5" s="3" customFormat="1" ht="15" customHeight="1">
      <c r="A22" s="24"/>
      <c r="B22" s="23" t="s">
        <v>53</v>
      </c>
      <c r="C22" s="22"/>
      <c r="D22" s="22"/>
      <c r="E22" s="21"/>
    </row>
    <row r="23" spans="1:5" s="3" customFormat="1" ht="15" customHeight="1">
      <c r="A23" s="20">
        <v>711</v>
      </c>
      <c r="B23" s="19" t="s">
        <v>52</v>
      </c>
      <c r="C23" s="18">
        <f>'HSV+PSV_ROZPOČET'!G197</f>
        <v>0</v>
      </c>
      <c r="D23" s="18">
        <f>'HSV+PSV_ROZPOČET'!I197</f>
        <v>0</v>
      </c>
      <c r="E23" s="17">
        <f t="shared" ref="E23:E37" si="1">C23+D23</f>
        <v>0</v>
      </c>
    </row>
    <row r="24" spans="1:5" s="3" customFormat="1" ht="15" customHeight="1">
      <c r="A24" s="16">
        <v>712</v>
      </c>
      <c r="B24" s="15" t="s">
        <v>51</v>
      </c>
      <c r="C24" s="14">
        <f>'HSV+PSV_ROZPOČET'!G206</f>
        <v>0</v>
      </c>
      <c r="D24" s="14">
        <f>'HSV+PSV_ROZPOČET'!I206</f>
        <v>0</v>
      </c>
      <c r="E24" s="13">
        <f t="shared" si="1"/>
        <v>0</v>
      </c>
    </row>
    <row r="25" spans="1:5" s="3" customFormat="1" ht="15" customHeight="1">
      <c r="A25" s="16">
        <v>713</v>
      </c>
      <c r="B25" s="15" t="s">
        <v>22</v>
      </c>
      <c r="C25" s="14">
        <f>'HSV+PSV_ROZPOČET'!G230</f>
        <v>0</v>
      </c>
      <c r="D25" s="14">
        <f>'HSV+PSV_ROZPOČET'!I230</f>
        <v>0</v>
      </c>
      <c r="E25" s="13">
        <f t="shared" si="1"/>
        <v>0</v>
      </c>
    </row>
    <row r="26" spans="1:5" s="3" customFormat="1" ht="15" customHeight="1">
      <c r="A26" s="16">
        <v>762</v>
      </c>
      <c r="B26" s="15" t="s">
        <v>50</v>
      </c>
      <c r="C26" s="14">
        <f>'HSV+PSV_ROZPOČET'!G258</f>
        <v>0</v>
      </c>
      <c r="D26" s="14">
        <f>'HSV+PSV_ROZPOČET'!I258</f>
        <v>0</v>
      </c>
      <c r="E26" s="13">
        <f t="shared" si="1"/>
        <v>0</v>
      </c>
    </row>
    <row r="27" spans="1:5" s="3" customFormat="1" ht="15" customHeight="1">
      <c r="A27" s="16">
        <v>763</v>
      </c>
      <c r="B27" s="15" t="s">
        <v>49</v>
      </c>
      <c r="C27" s="14">
        <f>'HSV+PSV_ROZPOČET'!G268</f>
        <v>0</v>
      </c>
      <c r="D27" s="14">
        <f>'HSV+PSV_ROZPOČET'!I268</f>
        <v>0</v>
      </c>
      <c r="E27" s="13">
        <f t="shared" si="1"/>
        <v>0</v>
      </c>
    </row>
    <row r="28" spans="1:5" s="3" customFormat="1" ht="15" customHeight="1">
      <c r="A28" s="16">
        <v>764</v>
      </c>
      <c r="B28" s="15" t="s">
        <v>48</v>
      </c>
      <c r="C28" s="14">
        <f>'HSV+PSV_ROZPOČET'!G290</f>
        <v>0</v>
      </c>
      <c r="D28" s="14">
        <f>'HSV+PSV_ROZPOČET'!I290</f>
        <v>0</v>
      </c>
      <c r="E28" s="13">
        <f t="shared" si="1"/>
        <v>0</v>
      </c>
    </row>
    <row r="29" spans="1:5" s="3" customFormat="1" ht="15" customHeight="1">
      <c r="A29" s="16">
        <v>766</v>
      </c>
      <c r="B29" s="15" t="s">
        <v>47</v>
      </c>
      <c r="C29" s="14">
        <f>'HSV+PSV_ROZPOČET'!G347</f>
        <v>0</v>
      </c>
      <c r="D29" s="14">
        <f>'HSV+PSV_ROZPOČET'!I347</f>
        <v>0</v>
      </c>
      <c r="E29" s="13">
        <f t="shared" si="1"/>
        <v>0</v>
      </c>
    </row>
    <row r="30" spans="1:5" s="3" customFormat="1" ht="15" customHeight="1">
      <c r="A30" s="16">
        <v>767</v>
      </c>
      <c r="B30" s="15" t="s">
        <v>46</v>
      </c>
      <c r="C30" s="14">
        <f>'HSV+PSV_ROZPOČET'!G364</f>
        <v>0</v>
      </c>
      <c r="D30" s="14">
        <f>'HSV+PSV_ROZPOČET'!I364</f>
        <v>0</v>
      </c>
      <c r="E30" s="13">
        <f t="shared" si="1"/>
        <v>0</v>
      </c>
    </row>
    <row r="31" spans="1:5" s="3" customFormat="1" ht="15" customHeight="1">
      <c r="A31" s="16">
        <v>771</v>
      </c>
      <c r="B31" s="15" t="s">
        <v>45</v>
      </c>
      <c r="C31" s="14">
        <f>'HSV+PSV_ROZPOČET'!G374</f>
        <v>0</v>
      </c>
      <c r="D31" s="14">
        <f>'HSV+PSV_ROZPOČET'!I374</f>
        <v>0</v>
      </c>
      <c r="E31" s="13">
        <f t="shared" si="1"/>
        <v>0</v>
      </c>
    </row>
    <row r="32" spans="1:5" s="3" customFormat="1" ht="15" customHeight="1">
      <c r="A32" s="16">
        <v>772</v>
      </c>
      <c r="B32" s="15" t="s">
        <v>44</v>
      </c>
      <c r="C32" s="14">
        <f>'HSV+PSV_ROZPOČET'!G380</f>
        <v>0</v>
      </c>
      <c r="D32" s="14">
        <f>'HSV+PSV_ROZPOČET'!I380</f>
        <v>0</v>
      </c>
      <c r="E32" s="13">
        <f t="shared" si="1"/>
        <v>0</v>
      </c>
    </row>
    <row r="33" spans="1:5" s="3" customFormat="1" ht="15" customHeight="1">
      <c r="A33" s="16">
        <v>773</v>
      </c>
      <c r="B33" s="15" t="s">
        <v>43</v>
      </c>
      <c r="C33" s="14">
        <f>'HSV+PSV_ROZPOČET'!G386</f>
        <v>0</v>
      </c>
      <c r="D33" s="14">
        <f>'HSV+PSV_ROZPOČET'!I386</f>
        <v>0</v>
      </c>
      <c r="E33" s="13">
        <f t="shared" si="1"/>
        <v>0</v>
      </c>
    </row>
    <row r="34" spans="1:5" s="3" customFormat="1" ht="15" customHeight="1">
      <c r="A34" s="16">
        <v>776</v>
      </c>
      <c r="B34" s="15" t="s">
        <v>42</v>
      </c>
      <c r="C34" s="14">
        <f>'HSV+PSV_ROZPOČET'!G394</f>
        <v>0</v>
      </c>
      <c r="D34" s="14">
        <f>'HSV+PSV_ROZPOČET'!I394</f>
        <v>0</v>
      </c>
      <c r="E34" s="13">
        <f t="shared" si="1"/>
        <v>0</v>
      </c>
    </row>
    <row r="35" spans="1:5" s="3" customFormat="1" ht="15" customHeight="1">
      <c r="A35" s="16">
        <v>777</v>
      </c>
      <c r="B35" s="15" t="s">
        <v>41</v>
      </c>
      <c r="C35" s="14">
        <f>'HSV+PSV_ROZPOČET'!G399</f>
        <v>0</v>
      </c>
      <c r="D35" s="14">
        <f>'HSV+PSV_ROZPOČET'!I399</f>
        <v>0</v>
      </c>
      <c r="E35" s="13">
        <f t="shared" si="1"/>
        <v>0</v>
      </c>
    </row>
    <row r="36" spans="1:5" s="3" customFormat="1" ht="15" customHeight="1">
      <c r="A36" s="16">
        <v>781</v>
      </c>
      <c r="B36" s="15" t="s">
        <v>40</v>
      </c>
      <c r="C36" s="14">
        <f>'HSV+PSV_ROZPOČET'!G406</f>
        <v>0</v>
      </c>
      <c r="D36" s="14">
        <f>'HSV+PSV_ROZPOČET'!I406</f>
        <v>0</v>
      </c>
      <c r="E36" s="13">
        <f t="shared" si="1"/>
        <v>0</v>
      </c>
    </row>
    <row r="37" spans="1:5" s="3" customFormat="1" ht="15" customHeight="1">
      <c r="A37" s="16">
        <v>784</v>
      </c>
      <c r="B37" s="15" t="s">
        <v>39</v>
      </c>
      <c r="C37" s="14">
        <f>'HSV+PSV_ROZPOČET'!G411</f>
        <v>0</v>
      </c>
      <c r="D37" s="14">
        <f>'HSV+PSV_ROZPOČET'!I411</f>
        <v>0</v>
      </c>
      <c r="E37" s="13">
        <f t="shared" si="1"/>
        <v>0</v>
      </c>
    </row>
    <row r="38" spans="1:5" s="3" customFormat="1" ht="15" customHeight="1" thickBot="1">
      <c r="A38" s="12"/>
      <c r="B38" s="11" t="s">
        <v>38</v>
      </c>
      <c r="C38" s="10">
        <f>SUM(C23:C37)</f>
        <v>0</v>
      </c>
      <c r="D38" s="10">
        <f>SUM(D23:D37)</f>
        <v>0</v>
      </c>
      <c r="E38" s="9">
        <f>SUM(E23:E37)</f>
        <v>0</v>
      </c>
    </row>
    <row r="39" spans="1:5" s="8" customFormat="1" ht="15" customHeight="1" thickBot="1">
      <c r="A39" s="2"/>
      <c r="B39" s="2"/>
      <c r="C39" s="2"/>
      <c r="D39" s="2"/>
      <c r="E39" s="2"/>
    </row>
    <row r="40" spans="1:5" s="3" customFormat="1" ht="15" customHeight="1">
      <c r="A40" s="24"/>
      <c r="B40" s="23" t="s">
        <v>37</v>
      </c>
      <c r="C40" s="22"/>
      <c r="D40" s="22"/>
      <c r="E40" s="21"/>
    </row>
    <row r="41" spans="1:5" s="3" customFormat="1" ht="15" customHeight="1">
      <c r="A41" s="20">
        <v>720</v>
      </c>
      <c r="B41" s="19" t="s">
        <v>36</v>
      </c>
      <c r="C41" s="18">
        <f>'HSV+PSV_ROZPOČET'!G421</f>
        <v>0</v>
      </c>
      <c r="D41" s="18">
        <f>'HSV+PSV_ROZPOČET'!I421</f>
        <v>0</v>
      </c>
      <c r="E41" s="17">
        <f>C41+D41</f>
        <v>0</v>
      </c>
    </row>
    <row r="42" spans="1:5" s="3" customFormat="1" ht="15" customHeight="1" thickBot="1">
      <c r="A42" s="12"/>
      <c r="B42" s="11" t="s">
        <v>35</v>
      </c>
      <c r="C42" s="10">
        <f>SUM(C41:C41)</f>
        <v>0</v>
      </c>
      <c r="D42" s="10">
        <f>SUM(D41:D41)</f>
        <v>0</v>
      </c>
      <c r="E42" s="9">
        <f>SUM(E41:E41)</f>
        <v>0</v>
      </c>
    </row>
    <row r="43" spans="1:5" s="8" customFormat="1" ht="15" customHeight="1" thickBot="1">
      <c r="A43" s="2"/>
      <c r="B43" s="2"/>
      <c r="C43" s="2"/>
      <c r="D43" s="2"/>
      <c r="E43" s="2"/>
    </row>
    <row r="44" spans="1:5" s="3" customFormat="1" ht="15" customHeight="1">
      <c r="A44" s="24"/>
      <c r="B44" s="23" t="s">
        <v>34</v>
      </c>
      <c r="C44" s="22"/>
      <c r="D44" s="22"/>
      <c r="E44" s="21"/>
    </row>
    <row r="45" spans="1:5" s="3" customFormat="1" ht="15" customHeight="1">
      <c r="A45" s="20" t="s">
        <v>33</v>
      </c>
      <c r="B45" s="19" t="s">
        <v>32</v>
      </c>
      <c r="C45" s="18">
        <f>'HSV+PSV_ROZPOČET'!G433</f>
        <v>0</v>
      </c>
      <c r="D45" s="18">
        <f>'HSV+PSV_ROZPOČET'!I433</f>
        <v>0</v>
      </c>
      <c r="E45" s="17">
        <f>C45+D45</f>
        <v>0</v>
      </c>
    </row>
    <row r="46" spans="1:5" s="3" customFormat="1" ht="15" customHeight="1">
      <c r="A46" s="16" t="s">
        <v>31</v>
      </c>
      <c r="B46" s="15" t="s">
        <v>30</v>
      </c>
      <c r="C46" s="14">
        <f>'HSV+PSV_ROZPOČET'!G440</f>
        <v>0</v>
      </c>
      <c r="D46" s="14">
        <f>'HSV+PSV_ROZPOČET'!I440</f>
        <v>0</v>
      </c>
      <c r="E46" s="13">
        <f>C46+D46</f>
        <v>0</v>
      </c>
    </row>
    <row r="47" spans="1:5" s="3" customFormat="1" ht="15" customHeight="1" thickBot="1">
      <c r="A47" s="12"/>
      <c r="B47" s="11" t="s">
        <v>29</v>
      </c>
      <c r="C47" s="10">
        <f>SUM(C45:C46)</f>
        <v>0</v>
      </c>
      <c r="D47" s="10">
        <f>SUM(D45:D46)</f>
        <v>0</v>
      </c>
      <c r="E47" s="9">
        <f>SUM(E45:E46)</f>
        <v>0</v>
      </c>
    </row>
    <row r="48" spans="1:5" s="8" customFormat="1" ht="15" customHeight="1" thickBot="1">
      <c r="A48" s="2"/>
      <c r="B48" s="2"/>
      <c r="C48" s="2"/>
      <c r="D48" s="2"/>
      <c r="E48" s="2"/>
    </row>
    <row r="49" spans="1:5" s="3" customFormat="1" ht="15" customHeight="1" thickBot="1">
      <c r="A49" s="7"/>
      <c r="B49" s="6" t="s">
        <v>28</v>
      </c>
      <c r="C49" s="5">
        <f>C20+C38+C42+C47</f>
        <v>0</v>
      </c>
      <c r="D49" s="5">
        <f>D20+D38+D42+D47</f>
        <v>0</v>
      </c>
      <c r="E49" s="4">
        <f>E20+E38+E42+E47</f>
        <v>0</v>
      </c>
    </row>
    <row r="50" spans="1:5" ht="15" customHeight="1">
      <c r="A50" s="2"/>
      <c r="B50" s="2"/>
      <c r="C50" s="2"/>
      <c r="D50" s="2"/>
      <c r="E50" s="2"/>
    </row>
    <row r="51" spans="1:5" ht="15" customHeight="1">
      <c r="A51" s="2"/>
      <c r="B51" s="2"/>
      <c r="C51" s="2"/>
      <c r="D51" s="2"/>
      <c r="E51" s="2"/>
    </row>
    <row r="52" spans="1:5" ht="15" customHeight="1"/>
    <row r="53" spans="1:5" ht="15" customHeight="1"/>
    <row r="54" spans="1:5" ht="15" customHeight="1"/>
    <row r="55" spans="1:5" ht="15" customHeight="1"/>
    <row r="56" spans="1:5" ht="15" customHeight="1"/>
    <row r="57" spans="1:5" ht="15" customHeight="1"/>
    <row r="58" spans="1:5" ht="15" customHeight="1"/>
    <row r="59" spans="1:5" ht="15" customHeight="1"/>
    <row r="60" spans="1:5" ht="15" customHeight="1"/>
    <row r="61" spans="1:5" ht="15" customHeight="1"/>
    <row r="62" spans="1:5" ht="15" customHeight="1"/>
    <row r="63" spans="1:5" ht="15" customHeight="1"/>
    <row r="64" spans="1:5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48"/>
  <sheetViews>
    <sheetView tabSelected="1" topLeftCell="A106" workbookViewId="0">
      <selection activeCell="E122" sqref="E122"/>
    </sheetView>
  </sheetViews>
  <sheetFormatPr defaultColWidth="8.85546875" defaultRowHeight="12.75"/>
  <cols>
    <col min="1" max="1" width="3.7109375" style="1" customWidth="1"/>
    <col min="2" max="2" width="11" style="1" customWidth="1"/>
    <col min="3" max="3" width="43.42578125" style="1" customWidth="1"/>
    <col min="4" max="4" width="4.42578125" style="1" customWidth="1"/>
    <col min="5" max="5" width="8.7109375" style="1" customWidth="1"/>
    <col min="6" max="9" width="10.5703125" style="1" customWidth="1"/>
    <col min="10" max="11" width="9" style="1" customWidth="1"/>
    <col min="12" max="16384" width="8.85546875" style="1"/>
  </cols>
  <sheetData>
    <row r="1" spans="1:11" s="29" customFormat="1" ht="9.75">
      <c r="A1" s="217" t="s">
        <v>786</v>
      </c>
      <c r="B1" s="217"/>
      <c r="C1" s="217"/>
      <c r="D1" s="217"/>
      <c r="E1" s="217"/>
      <c r="F1" s="217"/>
      <c r="G1" s="217"/>
      <c r="H1" s="217"/>
      <c r="I1" s="217"/>
      <c r="J1" s="217" t="s">
        <v>71</v>
      </c>
      <c r="K1" s="217"/>
    </row>
    <row r="2" spans="1:11" s="29" customFormat="1" ht="9.75">
      <c r="A2" s="217" t="s">
        <v>785</v>
      </c>
      <c r="B2" s="217"/>
      <c r="C2" s="217"/>
      <c r="D2" s="217"/>
      <c r="E2" s="217"/>
      <c r="F2" s="217"/>
      <c r="G2" s="217"/>
      <c r="H2" s="217"/>
      <c r="I2" s="217"/>
      <c r="J2" s="217" t="s">
        <v>784</v>
      </c>
      <c r="K2" s="217"/>
    </row>
    <row r="3" spans="1:11" s="8" customFormat="1" ht="9.75"/>
    <row r="4" spans="1:11" s="107" customFormat="1">
      <c r="A4" s="242" t="s">
        <v>783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</row>
    <row r="5" spans="1:11" s="8" customFormat="1" ht="10.5" thickBot="1"/>
    <row r="6" spans="1:11" s="8" customFormat="1" ht="9.75" customHeight="1">
      <c r="A6" s="106" t="s">
        <v>25</v>
      </c>
      <c r="B6" s="224" t="s">
        <v>109</v>
      </c>
      <c r="C6" s="224" t="s">
        <v>23</v>
      </c>
      <c r="D6" s="224" t="s">
        <v>108</v>
      </c>
      <c r="E6" s="224" t="s">
        <v>10</v>
      </c>
      <c r="F6" s="228" t="s">
        <v>107</v>
      </c>
      <c r="G6" s="152"/>
      <c r="H6" s="152"/>
      <c r="I6" s="152"/>
      <c r="J6" s="224" t="s">
        <v>106</v>
      </c>
      <c r="K6" s="225"/>
    </row>
    <row r="7" spans="1:11" s="8" customFormat="1" ht="9.75" customHeight="1">
      <c r="A7" s="105" t="s">
        <v>105</v>
      </c>
      <c r="B7" s="226"/>
      <c r="C7" s="226"/>
      <c r="D7" s="226"/>
      <c r="E7" s="226"/>
      <c r="F7" s="222" t="s">
        <v>1</v>
      </c>
      <c r="G7" s="165"/>
      <c r="H7" s="223" t="s">
        <v>13</v>
      </c>
      <c r="I7" s="165"/>
      <c r="J7" s="226"/>
      <c r="K7" s="227"/>
    </row>
    <row r="8" spans="1:11" s="8" customFormat="1" ht="9.75" customHeight="1">
      <c r="A8" s="105" t="s">
        <v>24</v>
      </c>
      <c r="B8" s="226"/>
      <c r="C8" s="226"/>
      <c r="D8" s="226"/>
      <c r="E8" s="226"/>
      <c r="F8" s="104" t="s">
        <v>12</v>
      </c>
      <c r="G8" s="103" t="s">
        <v>11</v>
      </c>
      <c r="H8" s="102" t="s">
        <v>12</v>
      </c>
      <c r="I8" s="103" t="s">
        <v>11</v>
      </c>
      <c r="J8" s="102" t="s">
        <v>12</v>
      </c>
      <c r="K8" s="101" t="s">
        <v>11</v>
      </c>
    </row>
    <row r="9" spans="1:11" s="8" customFormat="1" ht="9.75" customHeight="1" thickBot="1">
      <c r="A9" s="100" t="s">
        <v>21</v>
      </c>
      <c r="B9" s="99" t="s">
        <v>20</v>
      </c>
      <c r="C9" s="99" t="s">
        <v>19</v>
      </c>
      <c r="D9" s="99" t="s">
        <v>18</v>
      </c>
      <c r="E9" s="99" t="s">
        <v>17</v>
      </c>
      <c r="F9" s="98" t="s">
        <v>16</v>
      </c>
      <c r="G9" s="97" t="s">
        <v>15</v>
      </c>
      <c r="H9" s="96" t="s">
        <v>14</v>
      </c>
      <c r="I9" s="97" t="s">
        <v>104</v>
      </c>
      <c r="J9" s="96" t="s">
        <v>103</v>
      </c>
      <c r="K9" s="95" t="s">
        <v>102</v>
      </c>
    </row>
    <row r="10" spans="1:11" s="31" customFormat="1" ht="13.5">
      <c r="A10" s="79"/>
      <c r="B10" s="78"/>
      <c r="C10" s="78" t="s">
        <v>65</v>
      </c>
      <c r="D10" s="78"/>
      <c r="E10" s="78"/>
      <c r="F10" s="77"/>
      <c r="G10" s="76"/>
      <c r="H10" s="74"/>
      <c r="I10" s="75"/>
      <c r="J10" s="74"/>
      <c r="K10" s="73"/>
    </row>
    <row r="11" spans="1:11" s="31" customFormat="1" ht="13.5">
      <c r="A11" s="63"/>
      <c r="B11" s="62" t="s">
        <v>782</v>
      </c>
      <c r="C11" s="61" t="s">
        <v>781</v>
      </c>
      <c r="D11" s="60"/>
      <c r="E11" s="60"/>
      <c r="F11" s="59"/>
      <c r="G11" s="58"/>
      <c r="H11" s="56"/>
      <c r="I11" s="57"/>
      <c r="J11" s="56"/>
      <c r="K11" s="55"/>
    </row>
    <row r="12" spans="1:11" s="8" customFormat="1" ht="27">
      <c r="A12" s="54">
        <v>1</v>
      </c>
      <c r="B12" s="53" t="s">
        <v>780</v>
      </c>
      <c r="C12" s="52" t="s">
        <v>779</v>
      </c>
      <c r="D12" s="51" t="s">
        <v>401</v>
      </c>
      <c r="E12" s="46">
        <v>47.088000000000001</v>
      </c>
      <c r="F12" s="49">
        <v>0</v>
      </c>
      <c r="G12" s="47">
        <f>E12*F12</f>
        <v>0</v>
      </c>
      <c r="H12" s="48">
        <v>0</v>
      </c>
      <c r="I12" s="47">
        <f>E12*H12</f>
        <v>0</v>
      </c>
      <c r="J12" s="46">
        <v>0</v>
      </c>
      <c r="K12" s="45">
        <f>E12*J12</f>
        <v>0</v>
      </c>
    </row>
    <row r="13" spans="1:11" s="8" customFormat="1" ht="13.5">
      <c r="A13" s="93"/>
      <c r="B13" s="92" t="s">
        <v>132</v>
      </c>
      <c r="C13" s="218" t="s">
        <v>778</v>
      </c>
      <c r="D13" s="219"/>
      <c r="E13" s="219"/>
      <c r="F13" s="219"/>
      <c r="G13" s="219"/>
      <c r="H13" s="219"/>
      <c r="I13" s="219"/>
      <c r="J13" s="219"/>
      <c r="K13" s="220"/>
    </row>
    <row r="14" spans="1:11" s="8" customFormat="1" ht="40.5">
      <c r="A14" s="54">
        <f>A12+1</f>
        <v>2</v>
      </c>
      <c r="B14" s="53" t="s">
        <v>777</v>
      </c>
      <c r="C14" s="52" t="s">
        <v>776</v>
      </c>
      <c r="D14" s="51" t="s">
        <v>401</v>
      </c>
      <c r="E14" s="48">
        <v>3.5</v>
      </c>
      <c r="F14" s="49">
        <v>0</v>
      </c>
      <c r="G14" s="47">
        <f>E14*F14</f>
        <v>0</v>
      </c>
      <c r="H14" s="48">
        <v>0</v>
      </c>
      <c r="I14" s="47">
        <f>E14*H14</f>
        <v>0</v>
      </c>
      <c r="J14" s="46">
        <v>0</v>
      </c>
      <c r="K14" s="45">
        <f>E14*J14</f>
        <v>0</v>
      </c>
    </row>
    <row r="15" spans="1:11" s="8" customFormat="1" ht="27">
      <c r="A15" s="54">
        <f>A14+1</f>
        <v>3</v>
      </c>
      <c r="B15" s="53" t="s">
        <v>775</v>
      </c>
      <c r="C15" s="52" t="s">
        <v>774</v>
      </c>
      <c r="D15" s="51" t="s">
        <v>118</v>
      </c>
      <c r="E15" s="94">
        <v>30</v>
      </c>
      <c r="F15" s="49">
        <v>0</v>
      </c>
      <c r="G15" s="47">
        <f>E15*F15</f>
        <v>0</v>
      </c>
      <c r="H15" s="48">
        <v>0</v>
      </c>
      <c r="I15" s="47">
        <f>E15*H15</f>
        <v>0</v>
      </c>
      <c r="J15" s="46">
        <v>6.3540000000000005E-4</v>
      </c>
      <c r="K15" s="45">
        <f>E15*J15</f>
        <v>1.9062000000000003E-2</v>
      </c>
    </row>
    <row r="16" spans="1:11" s="8" customFormat="1" ht="13.5">
      <c r="A16" s="93"/>
      <c r="B16" s="92" t="s">
        <v>132</v>
      </c>
      <c r="C16" s="218" t="s">
        <v>773</v>
      </c>
      <c r="D16" s="219"/>
      <c r="E16" s="219"/>
      <c r="F16" s="219"/>
      <c r="G16" s="219"/>
      <c r="H16" s="219"/>
      <c r="I16" s="219"/>
      <c r="J16" s="219"/>
      <c r="K16" s="220"/>
    </row>
    <row r="17" spans="1:11" s="8" customFormat="1" ht="27">
      <c r="A17" s="54">
        <f>A15+1</f>
        <v>4</v>
      </c>
      <c r="B17" s="53" t="s">
        <v>772</v>
      </c>
      <c r="C17" s="52" t="s">
        <v>771</v>
      </c>
      <c r="D17" s="51" t="s">
        <v>118</v>
      </c>
      <c r="E17" s="50">
        <v>30</v>
      </c>
      <c r="F17" s="49">
        <v>0</v>
      </c>
      <c r="G17" s="47">
        <f>E17*F17</f>
        <v>0</v>
      </c>
      <c r="H17" s="48">
        <v>0</v>
      </c>
      <c r="I17" s="47">
        <f>E17*H17</f>
        <v>0</v>
      </c>
      <c r="J17" s="46">
        <v>0</v>
      </c>
      <c r="K17" s="45">
        <f>E17*J17</f>
        <v>0</v>
      </c>
    </row>
    <row r="18" spans="1:11" s="8" customFormat="1" ht="27">
      <c r="A18" s="54">
        <f>A17+1</f>
        <v>5</v>
      </c>
      <c r="B18" s="53" t="s">
        <v>770</v>
      </c>
      <c r="C18" s="52" t="s">
        <v>769</v>
      </c>
      <c r="D18" s="51" t="s">
        <v>401</v>
      </c>
      <c r="E18" s="46">
        <v>21.088000000000001</v>
      </c>
      <c r="F18" s="49">
        <v>0</v>
      </c>
      <c r="G18" s="47">
        <f>E18*F18</f>
        <v>0</v>
      </c>
      <c r="H18" s="48">
        <v>0</v>
      </c>
      <c r="I18" s="47">
        <f>E18*H18</f>
        <v>0</v>
      </c>
      <c r="J18" s="46">
        <v>4.45284E-4</v>
      </c>
      <c r="K18" s="45">
        <f>E18*J18</f>
        <v>9.3901489920000004E-3</v>
      </c>
    </row>
    <row r="19" spans="1:11" s="8" customFormat="1" ht="13.5">
      <c r="A19" s="93"/>
      <c r="B19" s="92" t="s">
        <v>132</v>
      </c>
      <c r="C19" s="218" t="s">
        <v>768</v>
      </c>
      <c r="D19" s="219"/>
      <c r="E19" s="219"/>
      <c r="F19" s="219"/>
      <c r="G19" s="219"/>
      <c r="H19" s="219"/>
      <c r="I19" s="219"/>
      <c r="J19" s="219"/>
      <c r="K19" s="220"/>
    </row>
    <row r="20" spans="1:11" s="8" customFormat="1" ht="27">
      <c r="A20" s="54">
        <f>A18+1</f>
        <v>6</v>
      </c>
      <c r="B20" s="53" t="s">
        <v>767</v>
      </c>
      <c r="C20" s="52" t="s">
        <v>766</v>
      </c>
      <c r="D20" s="51" t="s">
        <v>401</v>
      </c>
      <c r="E20" s="46">
        <v>21.088000000000001</v>
      </c>
      <c r="F20" s="49">
        <v>0</v>
      </c>
      <c r="G20" s="47">
        <f t="shared" ref="G20:G25" si="0">E20*F20</f>
        <v>0</v>
      </c>
      <c r="H20" s="48">
        <v>0</v>
      </c>
      <c r="I20" s="47">
        <f t="shared" ref="I20:I25" si="1">E20*H20</f>
        <v>0</v>
      </c>
      <c r="J20" s="46">
        <v>0</v>
      </c>
      <c r="K20" s="45">
        <f t="shared" ref="K20:K25" si="2">E20*J20</f>
        <v>0</v>
      </c>
    </row>
    <row r="21" spans="1:11" s="8" customFormat="1" ht="13.5">
      <c r="A21" s="54">
        <f>A20+1</f>
        <v>7</v>
      </c>
      <c r="B21" s="53" t="s">
        <v>765</v>
      </c>
      <c r="C21" s="52" t="s">
        <v>764</v>
      </c>
      <c r="D21" s="51" t="s">
        <v>401</v>
      </c>
      <c r="E21" s="50">
        <v>27</v>
      </c>
      <c r="F21" s="49">
        <v>0</v>
      </c>
      <c r="G21" s="47">
        <f t="shared" si="0"/>
        <v>0</v>
      </c>
      <c r="H21" s="48">
        <v>0</v>
      </c>
      <c r="I21" s="47">
        <f t="shared" si="1"/>
        <v>0</v>
      </c>
      <c r="J21" s="46">
        <v>0</v>
      </c>
      <c r="K21" s="45">
        <f t="shared" si="2"/>
        <v>0</v>
      </c>
    </row>
    <row r="22" spans="1:11" s="8" customFormat="1" ht="13.5">
      <c r="A22" s="54">
        <f>A21+1</f>
        <v>8</v>
      </c>
      <c r="B22" s="53" t="s">
        <v>763</v>
      </c>
      <c r="C22" s="52" t="s">
        <v>762</v>
      </c>
      <c r="D22" s="51" t="s">
        <v>401</v>
      </c>
      <c r="E22" s="46">
        <v>21.088000000000001</v>
      </c>
      <c r="F22" s="49">
        <v>0</v>
      </c>
      <c r="G22" s="47">
        <f t="shared" si="0"/>
        <v>0</v>
      </c>
      <c r="H22" s="48">
        <v>0</v>
      </c>
      <c r="I22" s="47">
        <f t="shared" si="1"/>
        <v>0</v>
      </c>
      <c r="J22" s="46">
        <v>0</v>
      </c>
      <c r="K22" s="45">
        <f t="shared" si="2"/>
        <v>0</v>
      </c>
    </row>
    <row r="23" spans="1:11" s="8" customFormat="1" ht="13.5">
      <c r="A23" s="54">
        <f>A22+1</f>
        <v>9</v>
      </c>
      <c r="B23" s="53" t="s">
        <v>761</v>
      </c>
      <c r="C23" s="52" t="s">
        <v>760</v>
      </c>
      <c r="D23" s="51" t="s">
        <v>401</v>
      </c>
      <c r="E23" s="46">
        <v>47.088000000000001</v>
      </c>
      <c r="F23" s="49">
        <v>0</v>
      </c>
      <c r="G23" s="47">
        <f t="shared" si="0"/>
        <v>0</v>
      </c>
      <c r="H23" s="48">
        <v>0</v>
      </c>
      <c r="I23" s="47">
        <f t="shared" si="1"/>
        <v>0</v>
      </c>
      <c r="J23" s="46">
        <v>0</v>
      </c>
      <c r="K23" s="45">
        <f t="shared" si="2"/>
        <v>0</v>
      </c>
    </row>
    <row r="24" spans="1:11" s="8" customFormat="1" ht="13.5">
      <c r="A24" s="54">
        <f>A23+1</f>
        <v>10</v>
      </c>
      <c r="B24" s="53" t="s">
        <v>759</v>
      </c>
      <c r="C24" s="52" t="s">
        <v>758</v>
      </c>
      <c r="D24" s="51" t="s">
        <v>401</v>
      </c>
      <c r="E24" s="46">
        <v>47.088000000000001</v>
      </c>
      <c r="F24" s="49">
        <v>0</v>
      </c>
      <c r="G24" s="47">
        <f t="shared" si="0"/>
        <v>0</v>
      </c>
      <c r="H24" s="48">
        <v>0</v>
      </c>
      <c r="I24" s="47">
        <f t="shared" si="1"/>
        <v>0</v>
      </c>
      <c r="J24" s="46">
        <v>0</v>
      </c>
      <c r="K24" s="45">
        <f t="shared" si="2"/>
        <v>0</v>
      </c>
    </row>
    <row r="25" spans="1:11" s="8" customFormat="1" ht="13.5">
      <c r="A25" s="54">
        <f>A24+1</f>
        <v>11</v>
      </c>
      <c r="B25" s="53" t="s">
        <v>757</v>
      </c>
      <c r="C25" s="52" t="s">
        <v>756</v>
      </c>
      <c r="D25" s="51" t="s">
        <v>401</v>
      </c>
      <c r="E25" s="46">
        <v>47.088000000000001</v>
      </c>
      <c r="F25" s="49">
        <v>0</v>
      </c>
      <c r="G25" s="47">
        <f t="shared" si="0"/>
        <v>0</v>
      </c>
      <c r="H25" s="48">
        <v>0</v>
      </c>
      <c r="I25" s="47">
        <f t="shared" si="1"/>
        <v>0</v>
      </c>
      <c r="J25" s="46">
        <v>0</v>
      </c>
      <c r="K25" s="45">
        <f t="shared" si="2"/>
        <v>0</v>
      </c>
    </row>
    <row r="26" spans="1:11" s="31" customFormat="1" ht="13.5">
      <c r="A26" s="72"/>
      <c r="B26" s="71">
        <v>1</v>
      </c>
      <c r="C26" s="70" t="s">
        <v>755</v>
      </c>
      <c r="D26" s="69"/>
      <c r="E26" s="69"/>
      <c r="F26" s="68"/>
      <c r="G26" s="67">
        <f>SUM(G12:G25)</f>
        <v>0</v>
      </c>
      <c r="H26" s="65"/>
      <c r="I26" s="66">
        <f>SUM(I12:I25)</f>
        <v>0</v>
      </c>
      <c r="J26" s="65"/>
      <c r="K26" s="64">
        <f>SUM(K12:K25)</f>
        <v>2.8452148992000003E-2</v>
      </c>
    </row>
    <row r="27" spans="1:11" s="31" customFormat="1" ht="13.5">
      <c r="A27" s="63"/>
      <c r="B27" s="62" t="s">
        <v>754</v>
      </c>
      <c r="C27" s="61" t="s">
        <v>753</v>
      </c>
      <c r="D27" s="60"/>
      <c r="E27" s="60"/>
      <c r="F27" s="59"/>
      <c r="G27" s="58"/>
      <c r="H27" s="56"/>
      <c r="I27" s="57"/>
      <c r="J27" s="56"/>
      <c r="K27" s="55"/>
    </row>
    <row r="28" spans="1:11" s="8" customFormat="1" ht="27">
      <c r="A28" s="54">
        <f>A25+1</f>
        <v>12</v>
      </c>
      <c r="B28" s="53" t="s">
        <v>752</v>
      </c>
      <c r="C28" s="52" t="s">
        <v>751</v>
      </c>
      <c r="D28" s="51" t="s">
        <v>8</v>
      </c>
      <c r="E28" s="48">
        <v>112</v>
      </c>
      <c r="F28" s="49">
        <v>0</v>
      </c>
      <c r="G28" s="47">
        <f>E28*F28</f>
        <v>0</v>
      </c>
      <c r="H28" s="48">
        <v>0</v>
      </c>
      <c r="I28" s="47">
        <f>E28*H28</f>
        <v>0</v>
      </c>
      <c r="J28" s="46">
        <v>0</v>
      </c>
      <c r="K28" s="45">
        <f>E28*J28</f>
        <v>0</v>
      </c>
    </row>
    <row r="29" spans="1:11" s="8" customFormat="1" ht="13.5">
      <c r="A29" s="93"/>
      <c r="B29" s="92" t="s">
        <v>132</v>
      </c>
      <c r="C29" s="218" t="s">
        <v>750</v>
      </c>
      <c r="D29" s="219"/>
      <c r="E29" s="219"/>
      <c r="F29" s="219"/>
      <c r="G29" s="219"/>
      <c r="H29" s="219"/>
      <c r="I29" s="219"/>
      <c r="J29" s="219"/>
      <c r="K29" s="220"/>
    </row>
    <row r="30" spans="1:11" s="8" customFormat="1" ht="27">
      <c r="A30" s="54">
        <f>A28+1</f>
        <v>13</v>
      </c>
      <c r="B30" s="53" t="s">
        <v>749</v>
      </c>
      <c r="C30" s="52" t="s">
        <v>748</v>
      </c>
      <c r="D30" s="51" t="s">
        <v>401</v>
      </c>
      <c r="E30" s="50">
        <v>7</v>
      </c>
      <c r="F30" s="49">
        <v>0</v>
      </c>
      <c r="G30" s="47">
        <f>E30*F30</f>
        <v>0</v>
      </c>
      <c r="H30" s="48">
        <v>0</v>
      </c>
      <c r="I30" s="47">
        <f>E30*H30</f>
        <v>0</v>
      </c>
      <c r="J30" s="46">
        <v>0</v>
      </c>
      <c r="K30" s="45">
        <f>E30*J30</f>
        <v>0</v>
      </c>
    </row>
    <row r="31" spans="1:11" s="8" customFormat="1" ht="27">
      <c r="A31" s="54">
        <f>A30+1</f>
        <v>14</v>
      </c>
      <c r="B31" s="53" t="s">
        <v>747</v>
      </c>
      <c r="C31" s="52" t="s">
        <v>746</v>
      </c>
      <c r="D31" s="51" t="s">
        <v>401</v>
      </c>
      <c r="E31" s="46">
        <v>33.262799999999999</v>
      </c>
      <c r="F31" s="49">
        <v>0</v>
      </c>
      <c r="G31" s="47">
        <f>E31*F31</f>
        <v>0</v>
      </c>
      <c r="H31" s="48">
        <v>0</v>
      </c>
      <c r="I31" s="47">
        <f>E31*H31</f>
        <v>0</v>
      </c>
      <c r="J31" s="46">
        <v>0</v>
      </c>
      <c r="K31" s="45">
        <f>E31*J31</f>
        <v>0</v>
      </c>
    </row>
    <row r="32" spans="1:11" s="8" customFormat="1" ht="13.5">
      <c r="A32" s="93"/>
      <c r="B32" s="92" t="s">
        <v>132</v>
      </c>
      <c r="C32" s="218" t="s">
        <v>745</v>
      </c>
      <c r="D32" s="219"/>
      <c r="E32" s="219"/>
      <c r="F32" s="219"/>
      <c r="G32" s="219"/>
      <c r="H32" s="219"/>
      <c r="I32" s="219"/>
      <c r="J32" s="219"/>
      <c r="K32" s="220"/>
    </row>
    <row r="33" spans="1:11" s="8" customFormat="1" ht="13.5">
      <c r="A33" s="54">
        <f>A31+1</f>
        <v>15</v>
      </c>
      <c r="B33" s="53" t="s">
        <v>744</v>
      </c>
      <c r="C33" s="52" t="s">
        <v>743</v>
      </c>
      <c r="D33" s="51" t="s">
        <v>118</v>
      </c>
      <c r="E33" s="94">
        <v>67.2</v>
      </c>
      <c r="F33" s="49">
        <v>0</v>
      </c>
      <c r="G33" s="47">
        <f>E33*F33</f>
        <v>0</v>
      </c>
      <c r="H33" s="48">
        <v>0</v>
      </c>
      <c r="I33" s="47">
        <f>E33*H33</f>
        <v>0</v>
      </c>
      <c r="J33" s="46">
        <v>0</v>
      </c>
      <c r="K33" s="45">
        <f>E33*J33</f>
        <v>0</v>
      </c>
    </row>
    <row r="34" spans="1:11" s="8" customFormat="1" ht="13.5">
      <c r="A34" s="93"/>
      <c r="B34" s="92" t="s">
        <v>132</v>
      </c>
      <c r="C34" s="218" t="s">
        <v>742</v>
      </c>
      <c r="D34" s="219"/>
      <c r="E34" s="219"/>
      <c r="F34" s="219"/>
      <c r="G34" s="219"/>
      <c r="H34" s="219"/>
      <c r="I34" s="219"/>
      <c r="J34" s="219"/>
      <c r="K34" s="220"/>
    </row>
    <row r="35" spans="1:11" s="8" customFormat="1" ht="13.5">
      <c r="A35" s="54">
        <f>A33+1</f>
        <v>16</v>
      </c>
      <c r="B35" s="53" t="s">
        <v>741</v>
      </c>
      <c r="C35" s="52" t="s">
        <v>740</v>
      </c>
      <c r="D35" s="51" t="s">
        <v>118</v>
      </c>
      <c r="E35" s="48">
        <v>67.2</v>
      </c>
      <c r="F35" s="49">
        <v>0</v>
      </c>
      <c r="G35" s="47">
        <f>E35*F35</f>
        <v>0</v>
      </c>
      <c r="H35" s="48">
        <v>0</v>
      </c>
      <c r="I35" s="47">
        <f>E35*H35</f>
        <v>0</v>
      </c>
      <c r="J35" s="46">
        <v>0</v>
      </c>
      <c r="K35" s="45">
        <f>E35*J35</f>
        <v>0</v>
      </c>
    </row>
    <row r="36" spans="1:11" s="8" customFormat="1" ht="13.5">
      <c r="A36" s="54">
        <f>A35+1</f>
        <v>17</v>
      </c>
      <c r="B36" s="53" t="s">
        <v>739</v>
      </c>
      <c r="C36" s="52" t="s">
        <v>738</v>
      </c>
      <c r="D36" s="51" t="s">
        <v>128</v>
      </c>
      <c r="E36" s="46">
        <v>6.9862799999999998</v>
      </c>
      <c r="F36" s="49">
        <v>0</v>
      </c>
      <c r="G36" s="47">
        <f>E36*F36</f>
        <v>0</v>
      </c>
      <c r="H36" s="48">
        <v>0</v>
      </c>
      <c r="I36" s="47">
        <f>E36*H36</f>
        <v>0</v>
      </c>
      <c r="J36" s="46">
        <v>0</v>
      </c>
      <c r="K36" s="45">
        <f>E36*J36</f>
        <v>0</v>
      </c>
    </row>
    <row r="37" spans="1:11" s="8" customFormat="1" ht="13.5">
      <c r="A37" s="93"/>
      <c r="B37" s="92" t="s">
        <v>132</v>
      </c>
      <c r="C37" s="218" t="s">
        <v>737</v>
      </c>
      <c r="D37" s="219"/>
      <c r="E37" s="219"/>
      <c r="F37" s="219"/>
      <c r="G37" s="219"/>
      <c r="H37" s="219"/>
      <c r="I37" s="219"/>
      <c r="J37" s="219"/>
      <c r="K37" s="220"/>
    </row>
    <row r="38" spans="1:11" s="8" customFormat="1" ht="13.5">
      <c r="A38" s="54">
        <f>A36+1</f>
        <v>18</v>
      </c>
      <c r="B38" s="53" t="s">
        <v>736</v>
      </c>
      <c r="C38" s="52" t="s">
        <v>735</v>
      </c>
      <c r="D38" s="51" t="s">
        <v>128</v>
      </c>
      <c r="E38" s="48">
        <v>0.6</v>
      </c>
      <c r="F38" s="49">
        <v>0</v>
      </c>
      <c r="G38" s="47">
        <f>E38*F38</f>
        <v>0</v>
      </c>
      <c r="H38" s="48">
        <v>0</v>
      </c>
      <c r="I38" s="47">
        <f>E38*H38</f>
        <v>0</v>
      </c>
      <c r="J38" s="46">
        <v>0</v>
      </c>
      <c r="K38" s="45">
        <f>E38*J38</f>
        <v>0</v>
      </c>
    </row>
    <row r="39" spans="1:11" s="8" customFormat="1" ht="27">
      <c r="A39" s="54">
        <f>A38+1</f>
        <v>19</v>
      </c>
      <c r="B39" s="53" t="s">
        <v>734</v>
      </c>
      <c r="C39" s="52" t="s">
        <v>733</v>
      </c>
      <c r="D39" s="51" t="s">
        <v>118</v>
      </c>
      <c r="E39" s="94">
        <v>174</v>
      </c>
      <c r="F39" s="49">
        <v>0</v>
      </c>
      <c r="G39" s="47">
        <f>E39*F39</f>
        <v>0</v>
      </c>
      <c r="H39" s="48">
        <v>0</v>
      </c>
      <c r="I39" s="47">
        <f>E39*H39</f>
        <v>0</v>
      </c>
      <c r="J39" s="46">
        <v>0</v>
      </c>
      <c r="K39" s="45">
        <f>E39*J39</f>
        <v>0</v>
      </c>
    </row>
    <row r="40" spans="1:11" s="8" customFormat="1" ht="13.5">
      <c r="A40" s="93"/>
      <c r="B40" s="92" t="s">
        <v>132</v>
      </c>
      <c r="C40" s="218" t="s">
        <v>732</v>
      </c>
      <c r="D40" s="219"/>
      <c r="E40" s="219"/>
      <c r="F40" s="219"/>
      <c r="G40" s="219"/>
      <c r="H40" s="219"/>
      <c r="I40" s="219"/>
      <c r="J40" s="219"/>
      <c r="K40" s="220"/>
    </row>
    <row r="41" spans="1:11" s="31" customFormat="1" ht="13.5">
      <c r="A41" s="72"/>
      <c r="B41" s="71">
        <v>2</v>
      </c>
      <c r="C41" s="70" t="s">
        <v>731</v>
      </c>
      <c r="D41" s="69"/>
      <c r="E41" s="69"/>
      <c r="F41" s="68"/>
      <c r="G41" s="67">
        <f>SUM(G28:G40)</f>
        <v>0</v>
      </c>
      <c r="H41" s="65"/>
      <c r="I41" s="66">
        <f>SUM(I28:I40)</f>
        <v>0</v>
      </c>
      <c r="J41" s="65"/>
      <c r="K41" s="64">
        <f>SUM(K28:K40)</f>
        <v>0</v>
      </c>
    </row>
    <row r="42" spans="1:11" s="31" customFormat="1" ht="13.5">
      <c r="A42" s="63"/>
      <c r="B42" s="62" t="s">
        <v>730</v>
      </c>
      <c r="C42" s="61" t="s">
        <v>729</v>
      </c>
      <c r="D42" s="60"/>
      <c r="E42" s="60"/>
      <c r="F42" s="59"/>
      <c r="G42" s="58"/>
      <c r="H42" s="56"/>
      <c r="I42" s="57"/>
      <c r="J42" s="56"/>
      <c r="K42" s="55"/>
    </row>
    <row r="43" spans="1:11" s="8" customFormat="1" ht="13.5">
      <c r="A43" s="54">
        <f>A39+1</f>
        <v>20</v>
      </c>
      <c r="B43" s="53" t="s">
        <v>728</v>
      </c>
      <c r="C43" s="52" t="s">
        <v>727</v>
      </c>
      <c r="D43" s="51" t="s">
        <v>78</v>
      </c>
      <c r="E43" s="50">
        <v>279</v>
      </c>
      <c r="F43" s="49">
        <v>0</v>
      </c>
      <c r="G43" s="47">
        <f>E43*F43</f>
        <v>0</v>
      </c>
      <c r="H43" s="48">
        <v>0</v>
      </c>
      <c r="I43" s="47">
        <f>E43*H43</f>
        <v>0</v>
      </c>
      <c r="J43" s="46">
        <v>0</v>
      </c>
      <c r="K43" s="45">
        <f>E43*J43</f>
        <v>0</v>
      </c>
    </row>
    <row r="44" spans="1:11" s="8" customFormat="1" ht="13.5">
      <c r="A44" s="93"/>
      <c r="B44" s="92" t="s">
        <v>132</v>
      </c>
      <c r="C44" s="218" t="s">
        <v>726</v>
      </c>
      <c r="D44" s="219"/>
      <c r="E44" s="219"/>
      <c r="F44" s="219"/>
      <c r="G44" s="219"/>
      <c r="H44" s="219"/>
      <c r="I44" s="219"/>
      <c r="J44" s="219"/>
      <c r="K44" s="220"/>
    </row>
    <row r="45" spans="1:11" s="8" customFormat="1" ht="13.5">
      <c r="A45" s="54">
        <f>A43+1</f>
        <v>21</v>
      </c>
      <c r="B45" s="53" t="s">
        <v>725</v>
      </c>
      <c r="C45" s="52" t="s">
        <v>724</v>
      </c>
      <c r="D45" s="51" t="s">
        <v>78</v>
      </c>
      <c r="E45" s="50">
        <v>32</v>
      </c>
      <c r="F45" s="49">
        <v>0</v>
      </c>
      <c r="G45" s="47">
        <f>E45*F45</f>
        <v>0</v>
      </c>
      <c r="H45" s="48">
        <v>0</v>
      </c>
      <c r="I45" s="47">
        <f>E45*H45</f>
        <v>0</v>
      </c>
      <c r="J45" s="46">
        <v>0</v>
      </c>
      <c r="K45" s="45">
        <f>E45*J45</f>
        <v>0</v>
      </c>
    </row>
    <row r="46" spans="1:11" s="8" customFormat="1" ht="13.5">
      <c r="A46" s="54">
        <f>A45+1</f>
        <v>22</v>
      </c>
      <c r="B46" s="53" t="s">
        <v>723</v>
      </c>
      <c r="C46" s="52" t="s">
        <v>722</v>
      </c>
      <c r="D46" s="51" t="s">
        <v>78</v>
      </c>
      <c r="E46" s="50">
        <v>13</v>
      </c>
      <c r="F46" s="49">
        <v>0</v>
      </c>
      <c r="G46" s="47">
        <f>E46*F46</f>
        <v>0</v>
      </c>
      <c r="H46" s="48">
        <v>0</v>
      </c>
      <c r="I46" s="47">
        <f>E46*H46</f>
        <v>0</v>
      </c>
      <c r="J46" s="46">
        <v>0</v>
      </c>
      <c r="K46" s="45">
        <f>E46*J46</f>
        <v>0</v>
      </c>
    </row>
    <row r="47" spans="1:11" s="8" customFormat="1" ht="13.5">
      <c r="A47" s="54">
        <f>A46+1</f>
        <v>23</v>
      </c>
      <c r="B47" s="53" t="s">
        <v>721</v>
      </c>
      <c r="C47" s="52" t="s">
        <v>720</v>
      </c>
      <c r="D47" s="51" t="s">
        <v>401</v>
      </c>
      <c r="E47" s="46">
        <v>13.756050000000002</v>
      </c>
      <c r="F47" s="49">
        <v>0</v>
      </c>
      <c r="G47" s="47">
        <f>E47*F47</f>
        <v>0</v>
      </c>
      <c r="H47" s="48">
        <v>0</v>
      </c>
      <c r="I47" s="47">
        <f>E47*H47</f>
        <v>0</v>
      </c>
      <c r="J47" s="46">
        <v>0</v>
      </c>
      <c r="K47" s="45">
        <f>E47*J47</f>
        <v>0</v>
      </c>
    </row>
    <row r="48" spans="1:11" s="8" customFormat="1" ht="13.5">
      <c r="A48" s="93"/>
      <c r="B48" s="92" t="s">
        <v>132</v>
      </c>
      <c r="C48" s="218" t="s">
        <v>719</v>
      </c>
      <c r="D48" s="219"/>
      <c r="E48" s="219"/>
      <c r="F48" s="219"/>
      <c r="G48" s="219"/>
      <c r="H48" s="219"/>
      <c r="I48" s="219"/>
      <c r="J48" s="219"/>
      <c r="K48" s="220"/>
    </row>
    <row r="49" spans="1:11" s="8" customFormat="1" ht="40.5">
      <c r="A49" s="54">
        <f>A47+1</f>
        <v>24</v>
      </c>
      <c r="B49" s="53" t="s">
        <v>718</v>
      </c>
      <c r="C49" s="52" t="s">
        <v>717</v>
      </c>
      <c r="D49" s="51" t="s">
        <v>401</v>
      </c>
      <c r="E49" s="46">
        <v>9.6000000000000014</v>
      </c>
      <c r="F49" s="49">
        <v>0</v>
      </c>
      <c r="G49" s="47">
        <f>E49*F49</f>
        <v>0</v>
      </c>
      <c r="H49" s="48">
        <v>0</v>
      </c>
      <c r="I49" s="47">
        <f>E49*H49</f>
        <v>0</v>
      </c>
      <c r="J49" s="46">
        <v>0</v>
      </c>
      <c r="K49" s="45">
        <f>E49*J49</f>
        <v>0</v>
      </c>
    </row>
    <row r="50" spans="1:11" s="8" customFormat="1" ht="13.5">
      <c r="A50" s="93"/>
      <c r="B50" s="92" t="s">
        <v>132</v>
      </c>
      <c r="C50" s="218" t="s">
        <v>716</v>
      </c>
      <c r="D50" s="219"/>
      <c r="E50" s="219"/>
      <c r="F50" s="219"/>
      <c r="G50" s="219"/>
      <c r="H50" s="219"/>
      <c r="I50" s="219"/>
      <c r="J50" s="219"/>
      <c r="K50" s="220"/>
    </row>
    <row r="51" spans="1:11" s="8" customFormat="1" ht="27">
      <c r="A51" s="54">
        <f>A49+1</f>
        <v>25</v>
      </c>
      <c r="B51" s="53" t="s">
        <v>715</v>
      </c>
      <c r="C51" s="52" t="s">
        <v>714</v>
      </c>
      <c r="D51" s="51" t="s">
        <v>401</v>
      </c>
      <c r="E51" s="46">
        <v>8.91</v>
      </c>
      <c r="F51" s="49">
        <v>0</v>
      </c>
      <c r="G51" s="47">
        <f>E51*F51</f>
        <v>0</v>
      </c>
      <c r="H51" s="48">
        <v>0</v>
      </c>
      <c r="I51" s="47">
        <f>E51*H51</f>
        <v>0</v>
      </c>
      <c r="J51" s="46">
        <v>0</v>
      </c>
      <c r="K51" s="45">
        <f>E51*J51</f>
        <v>0</v>
      </c>
    </row>
    <row r="52" spans="1:11" s="8" customFormat="1" ht="13.5">
      <c r="A52" s="93"/>
      <c r="B52" s="92" t="s">
        <v>132</v>
      </c>
      <c r="C52" s="218" t="s">
        <v>713</v>
      </c>
      <c r="D52" s="219"/>
      <c r="E52" s="219"/>
      <c r="F52" s="219"/>
      <c r="G52" s="219"/>
      <c r="H52" s="219"/>
      <c r="I52" s="219"/>
      <c r="J52" s="219"/>
      <c r="K52" s="220"/>
    </row>
    <row r="53" spans="1:11" s="8" customFormat="1" ht="27">
      <c r="A53" s="54">
        <f>A51+1</f>
        <v>26</v>
      </c>
      <c r="B53" s="53" t="s">
        <v>687</v>
      </c>
      <c r="C53" s="52" t="s">
        <v>712</v>
      </c>
      <c r="D53" s="51" t="s">
        <v>128</v>
      </c>
      <c r="E53" s="46">
        <v>42.233000000000004</v>
      </c>
      <c r="F53" s="49">
        <v>0</v>
      </c>
      <c r="G53" s="47">
        <f>E53*F53</f>
        <v>0</v>
      </c>
      <c r="H53" s="48">
        <v>0</v>
      </c>
      <c r="I53" s="47">
        <f>E53*H53</f>
        <v>0</v>
      </c>
      <c r="J53" s="46">
        <v>0</v>
      </c>
      <c r="K53" s="45">
        <f>E53*J53</f>
        <v>0</v>
      </c>
    </row>
    <row r="54" spans="1:11" s="8" customFormat="1" ht="13.5">
      <c r="A54" s="93"/>
      <c r="B54" s="92" t="s">
        <v>132</v>
      </c>
      <c r="C54" s="218" t="s">
        <v>711</v>
      </c>
      <c r="D54" s="219"/>
      <c r="E54" s="219"/>
      <c r="F54" s="219"/>
      <c r="G54" s="219"/>
      <c r="H54" s="219"/>
      <c r="I54" s="219"/>
      <c r="J54" s="219"/>
      <c r="K54" s="220"/>
    </row>
    <row r="55" spans="1:11" s="8" customFormat="1" ht="13.5">
      <c r="A55" s="54">
        <f>A53+1</f>
        <v>27</v>
      </c>
      <c r="B55" s="53" t="s">
        <v>710</v>
      </c>
      <c r="C55" s="52" t="s">
        <v>709</v>
      </c>
      <c r="D55" s="51" t="s">
        <v>78</v>
      </c>
      <c r="E55" s="50">
        <v>45</v>
      </c>
      <c r="F55" s="49">
        <v>0</v>
      </c>
      <c r="G55" s="47">
        <f>E55*F55</f>
        <v>0</v>
      </c>
      <c r="H55" s="48">
        <v>0</v>
      </c>
      <c r="I55" s="47">
        <f>E55*H55</f>
        <v>0</v>
      </c>
      <c r="J55" s="46">
        <v>0</v>
      </c>
      <c r="K55" s="45">
        <f>E55*J55</f>
        <v>0</v>
      </c>
    </row>
    <row r="56" spans="1:11" s="8" customFormat="1" ht="13.5">
      <c r="A56" s="54">
        <f>A55+1</f>
        <v>28</v>
      </c>
      <c r="B56" s="53" t="s">
        <v>708</v>
      </c>
      <c r="C56" s="52" t="s">
        <v>707</v>
      </c>
      <c r="D56" s="51" t="s">
        <v>78</v>
      </c>
      <c r="E56" s="50">
        <v>185</v>
      </c>
      <c r="F56" s="49">
        <v>0</v>
      </c>
      <c r="G56" s="47">
        <f>E56*F56</f>
        <v>0</v>
      </c>
      <c r="H56" s="48">
        <v>0</v>
      </c>
      <c r="I56" s="47">
        <f>E56*H56</f>
        <v>0</v>
      </c>
      <c r="J56" s="46">
        <v>0</v>
      </c>
      <c r="K56" s="45">
        <f>E56*J56</f>
        <v>0</v>
      </c>
    </row>
    <row r="57" spans="1:11" s="8" customFormat="1" ht="27">
      <c r="A57" s="54">
        <f>A56+1</f>
        <v>29</v>
      </c>
      <c r="B57" s="53" t="s">
        <v>706</v>
      </c>
      <c r="C57" s="52" t="s">
        <v>705</v>
      </c>
      <c r="D57" s="51" t="s">
        <v>118</v>
      </c>
      <c r="E57" s="50">
        <v>75</v>
      </c>
      <c r="F57" s="49">
        <v>0</v>
      </c>
      <c r="G57" s="47">
        <f>E57*F57</f>
        <v>0</v>
      </c>
      <c r="H57" s="48">
        <v>0</v>
      </c>
      <c r="I57" s="47">
        <f>E57*H57</f>
        <v>0</v>
      </c>
      <c r="J57" s="46">
        <v>0</v>
      </c>
      <c r="K57" s="45">
        <f>E57*J57</f>
        <v>0</v>
      </c>
    </row>
    <row r="58" spans="1:11" s="8" customFormat="1" ht="13.5">
      <c r="A58" s="54">
        <f>A57+1</f>
        <v>30</v>
      </c>
      <c r="B58" s="53" t="s">
        <v>704</v>
      </c>
      <c r="C58" s="52" t="s">
        <v>703</v>
      </c>
      <c r="D58" s="51" t="s">
        <v>118</v>
      </c>
      <c r="E58" s="94">
        <v>166.9</v>
      </c>
      <c r="F58" s="49">
        <v>0</v>
      </c>
      <c r="G58" s="47">
        <f>E58*F58</f>
        <v>0</v>
      </c>
      <c r="H58" s="48">
        <v>0</v>
      </c>
      <c r="I58" s="47">
        <f>E58*H58</f>
        <v>0</v>
      </c>
      <c r="J58" s="46">
        <v>0</v>
      </c>
      <c r="K58" s="45">
        <f>E58*J58</f>
        <v>0</v>
      </c>
    </row>
    <row r="59" spans="1:11" s="8" customFormat="1" ht="13.5">
      <c r="A59" s="93"/>
      <c r="B59" s="92" t="s">
        <v>132</v>
      </c>
      <c r="C59" s="218" t="s">
        <v>702</v>
      </c>
      <c r="D59" s="219"/>
      <c r="E59" s="219"/>
      <c r="F59" s="219"/>
      <c r="G59" s="219"/>
      <c r="H59" s="219"/>
      <c r="I59" s="219"/>
      <c r="J59" s="219"/>
      <c r="K59" s="220"/>
    </row>
    <row r="60" spans="1:11" s="8" customFormat="1" ht="13.5">
      <c r="A60" s="54">
        <f>A58+1</f>
        <v>31</v>
      </c>
      <c r="B60" s="53" t="s">
        <v>701</v>
      </c>
      <c r="C60" s="52" t="s">
        <v>700</v>
      </c>
      <c r="D60" s="51" t="s">
        <v>78</v>
      </c>
      <c r="E60" s="50">
        <v>12</v>
      </c>
      <c r="F60" s="49">
        <v>0</v>
      </c>
      <c r="G60" s="47">
        <f>E60*F60</f>
        <v>0</v>
      </c>
      <c r="H60" s="48">
        <v>0</v>
      </c>
      <c r="I60" s="47">
        <f>E60*H60</f>
        <v>0</v>
      </c>
      <c r="J60" s="46">
        <v>0</v>
      </c>
      <c r="K60" s="45">
        <f>E60*J60</f>
        <v>0</v>
      </c>
    </row>
    <row r="61" spans="1:11" s="8" customFormat="1" ht="13.5">
      <c r="A61" s="93"/>
      <c r="B61" s="92" t="s">
        <v>132</v>
      </c>
      <c r="C61" s="218" t="s">
        <v>699</v>
      </c>
      <c r="D61" s="219"/>
      <c r="E61" s="219"/>
      <c r="F61" s="219"/>
      <c r="G61" s="219"/>
      <c r="H61" s="219"/>
      <c r="I61" s="219"/>
      <c r="J61" s="219"/>
      <c r="K61" s="220"/>
    </row>
    <row r="62" spans="1:11" s="8" customFormat="1" ht="13.5">
      <c r="A62" s="54">
        <f>A60+1</f>
        <v>32</v>
      </c>
      <c r="B62" s="53" t="s">
        <v>698</v>
      </c>
      <c r="C62" s="52" t="s">
        <v>697</v>
      </c>
      <c r="D62" s="51" t="s">
        <v>78</v>
      </c>
      <c r="E62" s="50">
        <v>32</v>
      </c>
      <c r="F62" s="49">
        <v>0</v>
      </c>
      <c r="G62" s="47">
        <f>E62*F62</f>
        <v>0</v>
      </c>
      <c r="H62" s="48">
        <v>0</v>
      </c>
      <c r="I62" s="47">
        <f>E62*H62</f>
        <v>0</v>
      </c>
      <c r="J62" s="46">
        <v>0</v>
      </c>
      <c r="K62" s="45">
        <f>E62*J62</f>
        <v>0</v>
      </c>
    </row>
    <row r="63" spans="1:11" s="8" customFormat="1" ht="13.5">
      <c r="A63" s="93"/>
      <c r="B63" s="92" t="s">
        <v>132</v>
      </c>
      <c r="C63" s="218" t="s">
        <v>696</v>
      </c>
      <c r="D63" s="219"/>
      <c r="E63" s="219"/>
      <c r="F63" s="219"/>
      <c r="G63" s="219"/>
      <c r="H63" s="219"/>
      <c r="I63" s="219"/>
      <c r="J63" s="219"/>
      <c r="K63" s="220"/>
    </row>
    <row r="64" spans="1:11" s="8" customFormat="1" ht="27">
      <c r="A64" s="54">
        <f>A62+1</f>
        <v>33</v>
      </c>
      <c r="B64" s="53" t="s">
        <v>695</v>
      </c>
      <c r="C64" s="52" t="s">
        <v>694</v>
      </c>
      <c r="D64" s="51" t="s">
        <v>8</v>
      </c>
      <c r="E64" s="48">
        <v>82</v>
      </c>
      <c r="F64" s="49">
        <v>0</v>
      </c>
      <c r="G64" s="47">
        <f>E64*F64</f>
        <v>0</v>
      </c>
      <c r="H64" s="48">
        <v>0</v>
      </c>
      <c r="I64" s="47">
        <f>E64*H64</f>
        <v>0</v>
      </c>
      <c r="J64" s="46">
        <v>0</v>
      </c>
      <c r="K64" s="45">
        <f>E64*J64</f>
        <v>0</v>
      </c>
    </row>
    <row r="65" spans="1:11" s="8" customFormat="1" ht="13.5">
      <c r="A65" s="93"/>
      <c r="B65" s="92" t="s">
        <v>132</v>
      </c>
      <c r="C65" s="218" t="s">
        <v>693</v>
      </c>
      <c r="D65" s="219"/>
      <c r="E65" s="219"/>
      <c r="F65" s="219"/>
      <c r="G65" s="219"/>
      <c r="H65" s="219"/>
      <c r="I65" s="219"/>
      <c r="J65" s="219"/>
      <c r="K65" s="220"/>
    </row>
    <row r="66" spans="1:11" s="8" customFormat="1" ht="27">
      <c r="A66" s="54">
        <f>A64+1</f>
        <v>34</v>
      </c>
      <c r="B66" s="53" t="s">
        <v>692</v>
      </c>
      <c r="C66" s="52" t="s">
        <v>691</v>
      </c>
      <c r="D66" s="51" t="s">
        <v>118</v>
      </c>
      <c r="E66" s="50">
        <v>8</v>
      </c>
      <c r="F66" s="49">
        <v>0</v>
      </c>
      <c r="G66" s="47">
        <f>E66*F66</f>
        <v>0</v>
      </c>
      <c r="H66" s="48">
        <v>0</v>
      </c>
      <c r="I66" s="47">
        <f>E66*H66</f>
        <v>0</v>
      </c>
      <c r="J66" s="46">
        <v>0</v>
      </c>
      <c r="K66" s="45">
        <f>E66*J66</f>
        <v>0</v>
      </c>
    </row>
    <row r="67" spans="1:11" s="8" customFormat="1" ht="27">
      <c r="A67" s="54">
        <f>A66+1</f>
        <v>35</v>
      </c>
      <c r="B67" s="53" t="s">
        <v>687</v>
      </c>
      <c r="C67" s="52" t="s">
        <v>690</v>
      </c>
      <c r="D67" s="51" t="s">
        <v>128</v>
      </c>
      <c r="E67" s="46">
        <v>22.308</v>
      </c>
      <c r="F67" s="49">
        <v>0</v>
      </c>
      <c r="G67" s="47">
        <f>E67*F67</f>
        <v>0</v>
      </c>
      <c r="H67" s="48">
        <v>0</v>
      </c>
      <c r="I67" s="47">
        <f>E67*H67</f>
        <v>0</v>
      </c>
      <c r="J67" s="46">
        <v>0</v>
      </c>
      <c r="K67" s="45">
        <f>E67*J67</f>
        <v>0</v>
      </c>
    </row>
    <row r="68" spans="1:11" s="8" customFormat="1" ht="27">
      <c r="A68" s="54">
        <f>A67+1</f>
        <v>36</v>
      </c>
      <c r="B68" s="53" t="s">
        <v>687</v>
      </c>
      <c r="C68" s="52" t="s">
        <v>689</v>
      </c>
      <c r="D68" s="51" t="s">
        <v>128</v>
      </c>
      <c r="E68" s="46">
        <v>30.116999999999997</v>
      </c>
      <c r="F68" s="49">
        <v>0</v>
      </c>
      <c r="G68" s="47">
        <f>E68*F68</f>
        <v>0</v>
      </c>
      <c r="H68" s="48">
        <v>0</v>
      </c>
      <c r="I68" s="47">
        <f>E68*H68</f>
        <v>0</v>
      </c>
      <c r="J68" s="46">
        <v>0</v>
      </c>
      <c r="K68" s="45">
        <f>E68*J68</f>
        <v>0</v>
      </c>
    </row>
    <row r="69" spans="1:11" s="8" customFormat="1" ht="13.5">
      <c r="A69" s="93"/>
      <c r="B69" s="92" t="s">
        <v>132</v>
      </c>
      <c r="C69" s="218" t="s">
        <v>688</v>
      </c>
      <c r="D69" s="219"/>
      <c r="E69" s="219"/>
      <c r="F69" s="219"/>
      <c r="G69" s="219"/>
      <c r="H69" s="219"/>
      <c r="I69" s="219"/>
      <c r="J69" s="219"/>
      <c r="K69" s="220"/>
    </row>
    <row r="70" spans="1:11" s="8" customFormat="1" ht="27">
      <c r="A70" s="54">
        <f>A68+1</f>
        <v>37</v>
      </c>
      <c r="B70" s="53" t="s">
        <v>687</v>
      </c>
      <c r="C70" s="52" t="s">
        <v>686</v>
      </c>
      <c r="D70" s="51" t="s">
        <v>128</v>
      </c>
      <c r="E70" s="46">
        <v>17.20224</v>
      </c>
      <c r="F70" s="49">
        <v>0</v>
      </c>
      <c r="G70" s="47">
        <f>E70*F70</f>
        <v>0</v>
      </c>
      <c r="H70" s="48">
        <v>0</v>
      </c>
      <c r="I70" s="47">
        <f>E70*H70</f>
        <v>0</v>
      </c>
      <c r="J70" s="46">
        <v>0</v>
      </c>
      <c r="K70" s="45">
        <f>E70*J70</f>
        <v>0</v>
      </c>
    </row>
    <row r="71" spans="1:11" s="8" customFormat="1" ht="13.5">
      <c r="A71" s="93"/>
      <c r="B71" s="92" t="s">
        <v>132</v>
      </c>
      <c r="C71" s="218" t="s">
        <v>685</v>
      </c>
      <c r="D71" s="219"/>
      <c r="E71" s="219"/>
      <c r="F71" s="219"/>
      <c r="G71" s="219"/>
      <c r="H71" s="219"/>
      <c r="I71" s="219"/>
      <c r="J71" s="219"/>
      <c r="K71" s="220"/>
    </row>
    <row r="72" spans="1:11" s="8" customFormat="1" ht="27">
      <c r="A72" s="54">
        <f>A70+1</f>
        <v>38</v>
      </c>
      <c r="B72" s="53" t="s">
        <v>684</v>
      </c>
      <c r="C72" s="52" t="s">
        <v>683</v>
      </c>
      <c r="D72" s="51" t="s">
        <v>401</v>
      </c>
      <c r="E72" s="50">
        <v>8</v>
      </c>
      <c r="F72" s="49">
        <v>0</v>
      </c>
      <c r="G72" s="47">
        <f>E72*F72</f>
        <v>0</v>
      </c>
      <c r="H72" s="48">
        <v>0</v>
      </c>
      <c r="I72" s="47">
        <f>E72*H72</f>
        <v>0</v>
      </c>
      <c r="J72" s="46">
        <v>0</v>
      </c>
      <c r="K72" s="45">
        <f>E72*J72</f>
        <v>0</v>
      </c>
    </row>
    <row r="73" spans="1:11" s="8" customFormat="1" ht="27">
      <c r="A73" s="54">
        <f>A72+1</f>
        <v>39</v>
      </c>
      <c r="B73" s="53" t="s">
        <v>680</v>
      </c>
      <c r="C73" s="52" t="s">
        <v>682</v>
      </c>
      <c r="D73" s="51" t="s">
        <v>401</v>
      </c>
      <c r="E73" s="46">
        <v>7.1999999999999993</v>
      </c>
      <c r="F73" s="49">
        <v>0</v>
      </c>
      <c r="G73" s="47">
        <f>E73*F73</f>
        <v>0</v>
      </c>
      <c r="H73" s="48">
        <v>0</v>
      </c>
      <c r="I73" s="47">
        <f>E73*H73</f>
        <v>0</v>
      </c>
      <c r="J73" s="46">
        <v>0</v>
      </c>
      <c r="K73" s="45">
        <f>E73*J73</f>
        <v>0</v>
      </c>
    </row>
    <row r="74" spans="1:11" s="8" customFormat="1" ht="13.5">
      <c r="A74" s="93"/>
      <c r="B74" s="92" t="s">
        <v>132</v>
      </c>
      <c r="C74" s="218" t="s">
        <v>681</v>
      </c>
      <c r="D74" s="219"/>
      <c r="E74" s="219"/>
      <c r="F74" s="219"/>
      <c r="G74" s="219"/>
      <c r="H74" s="219"/>
      <c r="I74" s="219"/>
      <c r="J74" s="219"/>
      <c r="K74" s="220"/>
    </row>
    <row r="75" spans="1:11" s="8" customFormat="1" ht="27">
      <c r="A75" s="54">
        <f>A73+1</f>
        <v>40</v>
      </c>
      <c r="B75" s="53" t="s">
        <v>680</v>
      </c>
      <c r="C75" s="52" t="s">
        <v>679</v>
      </c>
      <c r="D75" s="51" t="s">
        <v>401</v>
      </c>
      <c r="E75" s="46">
        <v>4.5</v>
      </c>
      <c r="F75" s="49">
        <v>0</v>
      </c>
      <c r="G75" s="47">
        <f>E75*F75</f>
        <v>0</v>
      </c>
      <c r="H75" s="48">
        <v>0</v>
      </c>
      <c r="I75" s="47">
        <f>E75*H75</f>
        <v>0</v>
      </c>
      <c r="J75" s="46">
        <v>0</v>
      </c>
      <c r="K75" s="45">
        <f>E75*J75</f>
        <v>0</v>
      </c>
    </row>
    <row r="76" spans="1:11" s="8" customFormat="1" ht="13.5">
      <c r="A76" s="93"/>
      <c r="B76" s="92" t="s">
        <v>132</v>
      </c>
      <c r="C76" s="218" t="s">
        <v>678</v>
      </c>
      <c r="D76" s="219"/>
      <c r="E76" s="219"/>
      <c r="F76" s="219"/>
      <c r="G76" s="219"/>
      <c r="H76" s="219"/>
      <c r="I76" s="219"/>
      <c r="J76" s="219"/>
      <c r="K76" s="220"/>
    </row>
    <row r="77" spans="1:11" s="8" customFormat="1" ht="13.5">
      <c r="A77" s="54">
        <f>A75+1</f>
        <v>41</v>
      </c>
      <c r="B77" s="53" t="s">
        <v>677</v>
      </c>
      <c r="C77" s="52" t="s">
        <v>676</v>
      </c>
      <c r="D77" s="51" t="s">
        <v>118</v>
      </c>
      <c r="E77" s="94">
        <v>1969.6</v>
      </c>
      <c r="F77" s="49">
        <v>0</v>
      </c>
      <c r="G77" s="47">
        <f>E77*F77</f>
        <v>0</v>
      </c>
      <c r="H77" s="48">
        <v>0</v>
      </c>
      <c r="I77" s="47">
        <f>E77*H77</f>
        <v>0</v>
      </c>
      <c r="J77" s="46">
        <v>0</v>
      </c>
      <c r="K77" s="45">
        <f>E77*J77</f>
        <v>0</v>
      </c>
    </row>
    <row r="78" spans="1:11" s="8" customFormat="1" ht="13.5">
      <c r="A78" s="93"/>
      <c r="B78" s="92" t="s">
        <v>132</v>
      </c>
      <c r="C78" s="218" t="s">
        <v>675</v>
      </c>
      <c r="D78" s="219"/>
      <c r="E78" s="219"/>
      <c r="F78" s="219"/>
      <c r="G78" s="219"/>
      <c r="H78" s="219"/>
      <c r="I78" s="219"/>
      <c r="J78" s="219"/>
      <c r="K78" s="220"/>
    </row>
    <row r="79" spans="1:11" s="8" customFormat="1" ht="13.5">
      <c r="A79" s="54">
        <f>A77+1</f>
        <v>42</v>
      </c>
      <c r="B79" s="53" t="s">
        <v>674</v>
      </c>
      <c r="C79" s="52" t="s">
        <v>673</v>
      </c>
      <c r="D79" s="51" t="s">
        <v>118</v>
      </c>
      <c r="E79" s="94">
        <v>463.9</v>
      </c>
      <c r="F79" s="49">
        <v>0</v>
      </c>
      <c r="G79" s="47">
        <f>E79*F79</f>
        <v>0</v>
      </c>
      <c r="H79" s="48">
        <v>0</v>
      </c>
      <c r="I79" s="47">
        <f>E79*H79</f>
        <v>0</v>
      </c>
      <c r="J79" s="46">
        <v>0</v>
      </c>
      <c r="K79" s="45">
        <f>E79*J79</f>
        <v>0</v>
      </c>
    </row>
    <row r="80" spans="1:11" s="8" customFormat="1" ht="13.5">
      <c r="A80" s="93"/>
      <c r="B80" s="92" t="s">
        <v>132</v>
      </c>
      <c r="C80" s="218" t="s">
        <v>672</v>
      </c>
      <c r="D80" s="219"/>
      <c r="E80" s="219"/>
      <c r="F80" s="219"/>
      <c r="G80" s="219"/>
      <c r="H80" s="219"/>
      <c r="I80" s="219"/>
      <c r="J80" s="219"/>
      <c r="K80" s="220"/>
    </row>
    <row r="81" spans="1:11" s="8" customFormat="1" ht="13.5">
      <c r="A81" s="54">
        <f>A79+1</f>
        <v>43</v>
      </c>
      <c r="B81" s="53" t="s">
        <v>671</v>
      </c>
      <c r="C81" s="52" t="s">
        <v>670</v>
      </c>
      <c r="D81" s="51" t="s">
        <v>78</v>
      </c>
      <c r="E81" s="50">
        <v>132</v>
      </c>
      <c r="F81" s="49">
        <v>0</v>
      </c>
      <c r="G81" s="47">
        <f>E81*F81</f>
        <v>0</v>
      </c>
      <c r="H81" s="48">
        <v>0</v>
      </c>
      <c r="I81" s="47">
        <f>E81*H81</f>
        <v>0</v>
      </c>
      <c r="J81" s="46">
        <v>0</v>
      </c>
      <c r="K81" s="45">
        <f>E81*J81</f>
        <v>0</v>
      </c>
    </row>
    <row r="82" spans="1:11" s="8" customFormat="1" ht="13.5">
      <c r="A82" s="93"/>
      <c r="B82" s="92" t="s">
        <v>132</v>
      </c>
      <c r="C82" s="218" t="s">
        <v>669</v>
      </c>
      <c r="D82" s="219"/>
      <c r="E82" s="219"/>
      <c r="F82" s="219"/>
      <c r="G82" s="219"/>
      <c r="H82" s="219"/>
      <c r="I82" s="219"/>
      <c r="J82" s="219"/>
      <c r="K82" s="220"/>
    </row>
    <row r="83" spans="1:11" s="8" customFormat="1" ht="27">
      <c r="A83" s="54">
        <f>A81+1</f>
        <v>44</v>
      </c>
      <c r="B83" s="53" t="s">
        <v>668</v>
      </c>
      <c r="C83" s="52" t="s">
        <v>667</v>
      </c>
      <c r="D83" s="51" t="s">
        <v>118</v>
      </c>
      <c r="E83" s="50">
        <v>85</v>
      </c>
      <c r="F83" s="49">
        <v>0</v>
      </c>
      <c r="G83" s="47">
        <f>E83*F83</f>
        <v>0</v>
      </c>
      <c r="H83" s="48">
        <v>0</v>
      </c>
      <c r="I83" s="47">
        <f>E83*H83</f>
        <v>0</v>
      </c>
      <c r="J83" s="46">
        <v>0</v>
      </c>
      <c r="K83" s="45">
        <f>E83*J83</f>
        <v>0</v>
      </c>
    </row>
    <row r="84" spans="1:11" s="8" customFormat="1" ht="13.5">
      <c r="A84" s="54">
        <f>A83+1</f>
        <v>45</v>
      </c>
      <c r="B84" s="53" t="s">
        <v>666</v>
      </c>
      <c r="C84" s="52" t="s">
        <v>665</v>
      </c>
      <c r="D84" s="51" t="s">
        <v>118</v>
      </c>
      <c r="E84" s="50">
        <v>25</v>
      </c>
      <c r="F84" s="49">
        <v>0</v>
      </c>
      <c r="G84" s="47">
        <f>E84*F84</f>
        <v>0</v>
      </c>
      <c r="H84" s="48">
        <v>0</v>
      </c>
      <c r="I84" s="47">
        <f>E84*H84</f>
        <v>0</v>
      </c>
      <c r="J84" s="46">
        <v>0</v>
      </c>
      <c r="K84" s="45">
        <f>E84*J84</f>
        <v>0</v>
      </c>
    </row>
    <row r="85" spans="1:11" s="31" customFormat="1" ht="13.5">
      <c r="A85" s="72"/>
      <c r="B85" s="71">
        <v>3</v>
      </c>
      <c r="C85" s="70" t="s">
        <v>664</v>
      </c>
      <c r="D85" s="69"/>
      <c r="E85" s="69"/>
      <c r="F85" s="68"/>
      <c r="G85" s="67">
        <f>SUM(G43:G84)</f>
        <v>0</v>
      </c>
      <c r="H85" s="65"/>
      <c r="I85" s="66">
        <f>SUM(I43:I84)</f>
        <v>0</v>
      </c>
      <c r="J85" s="65"/>
      <c r="K85" s="64">
        <f>SUM(K43:K84)</f>
        <v>0</v>
      </c>
    </row>
    <row r="86" spans="1:11" s="31" customFormat="1" ht="13.5">
      <c r="A86" s="63"/>
      <c r="B86" s="62" t="s">
        <v>663</v>
      </c>
      <c r="C86" s="61" t="s">
        <v>662</v>
      </c>
      <c r="D86" s="60"/>
      <c r="E86" s="60"/>
      <c r="F86" s="59"/>
      <c r="G86" s="58"/>
      <c r="H86" s="56"/>
      <c r="I86" s="57"/>
      <c r="J86" s="56"/>
      <c r="K86" s="55"/>
    </row>
    <row r="87" spans="1:11" s="8" customFormat="1" ht="27">
      <c r="A87" s="54">
        <f>A84+1</f>
        <v>46</v>
      </c>
      <c r="B87" s="53" t="s">
        <v>661</v>
      </c>
      <c r="C87" s="52" t="s">
        <v>660</v>
      </c>
      <c r="D87" s="51" t="s">
        <v>78</v>
      </c>
      <c r="E87" s="50">
        <v>35</v>
      </c>
      <c r="F87" s="49">
        <v>0</v>
      </c>
      <c r="G87" s="47">
        <f>E87*F87</f>
        <v>0</v>
      </c>
      <c r="H87" s="48">
        <v>0</v>
      </c>
      <c r="I87" s="47">
        <f>E87*H87</f>
        <v>0</v>
      </c>
      <c r="J87" s="46">
        <v>0</v>
      </c>
      <c r="K87" s="45">
        <f>E87*J87</f>
        <v>0</v>
      </c>
    </row>
    <row r="88" spans="1:11" s="8" customFormat="1" ht="27">
      <c r="A88" s="54">
        <f>A87+1</f>
        <v>47</v>
      </c>
      <c r="B88" s="53" t="s">
        <v>659</v>
      </c>
      <c r="C88" s="52" t="s">
        <v>658</v>
      </c>
      <c r="D88" s="51" t="s">
        <v>78</v>
      </c>
      <c r="E88" s="50">
        <v>253</v>
      </c>
      <c r="F88" s="49">
        <v>0</v>
      </c>
      <c r="G88" s="47">
        <f>E88*F88</f>
        <v>0</v>
      </c>
      <c r="H88" s="48">
        <v>0</v>
      </c>
      <c r="I88" s="47">
        <f>E88*H88</f>
        <v>0</v>
      </c>
      <c r="J88" s="46">
        <v>0</v>
      </c>
      <c r="K88" s="45">
        <f>E88*J88</f>
        <v>0</v>
      </c>
    </row>
    <row r="89" spans="1:11" s="8" customFormat="1" ht="13.5">
      <c r="A89" s="93"/>
      <c r="B89" s="92" t="s">
        <v>132</v>
      </c>
      <c r="C89" s="218" t="s">
        <v>657</v>
      </c>
      <c r="D89" s="219"/>
      <c r="E89" s="219"/>
      <c r="F89" s="219"/>
      <c r="G89" s="219"/>
      <c r="H89" s="219"/>
      <c r="I89" s="219"/>
      <c r="J89" s="219"/>
      <c r="K89" s="220"/>
    </row>
    <row r="90" spans="1:11" s="8" customFormat="1" ht="27">
      <c r="A90" s="54">
        <f>A88+1</f>
        <v>48</v>
      </c>
      <c r="B90" s="53" t="s">
        <v>656</v>
      </c>
      <c r="C90" s="52" t="s">
        <v>655</v>
      </c>
      <c r="D90" s="51" t="s">
        <v>118</v>
      </c>
      <c r="E90" s="50">
        <v>120</v>
      </c>
      <c r="F90" s="49">
        <v>0</v>
      </c>
      <c r="G90" s="47">
        <f>E90*F90</f>
        <v>0</v>
      </c>
      <c r="H90" s="48">
        <v>0</v>
      </c>
      <c r="I90" s="47">
        <f>E90*H90</f>
        <v>0</v>
      </c>
      <c r="J90" s="46">
        <v>0</v>
      </c>
      <c r="K90" s="45">
        <f>E90*J90</f>
        <v>0</v>
      </c>
    </row>
    <row r="91" spans="1:11" s="8" customFormat="1" ht="40.5">
      <c r="A91" s="54">
        <f>A90+1</f>
        <v>49</v>
      </c>
      <c r="B91" s="53" t="s">
        <v>654</v>
      </c>
      <c r="C91" s="52" t="s">
        <v>653</v>
      </c>
      <c r="D91" s="51" t="s">
        <v>118</v>
      </c>
      <c r="E91" s="50">
        <v>120</v>
      </c>
      <c r="F91" s="49">
        <v>0</v>
      </c>
      <c r="G91" s="47">
        <f>E91*F91</f>
        <v>0</v>
      </c>
      <c r="H91" s="48">
        <v>0</v>
      </c>
      <c r="I91" s="47">
        <f>E91*H91</f>
        <v>0</v>
      </c>
      <c r="J91" s="46">
        <v>0</v>
      </c>
      <c r="K91" s="45">
        <f>E91*J91</f>
        <v>0</v>
      </c>
    </row>
    <row r="92" spans="1:11" s="8" customFormat="1" ht="40.5">
      <c r="A92" s="54">
        <f>A91+1</f>
        <v>50</v>
      </c>
      <c r="B92" s="53" t="s">
        <v>652</v>
      </c>
      <c r="C92" s="52" t="s">
        <v>651</v>
      </c>
      <c r="D92" s="51" t="s">
        <v>118</v>
      </c>
      <c r="E92" s="50">
        <v>120</v>
      </c>
      <c r="F92" s="49">
        <v>0</v>
      </c>
      <c r="G92" s="47">
        <f>E92*F92</f>
        <v>0</v>
      </c>
      <c r="H92" s="48">
        <v>0</v>
      </c>
      <c r="I92" s="47">
        <f>E92*H92</f>
        <v>0</v>
      </c>
      <c r="J92" s="46">
        <v>0</v>
      </c>
      <c r="K92" s="45">
        <f>E92*J92</f>
        <v>0</v>
      </c>
    </row>
    <row r="93" spans="1:11" s="8" customFormat="1" ht="27">
      <c r="A93" s="54">
        <f>A92+1</f>
        <v>51</v>
      </c>
      <c r="B93" s="53" t="s">
        <v>650</v>
      </c>
      <c r="C93" s="52" t="s">
        <v>649</v>
      </c>
      <c r="D93" s="51" t="s">
        <v>401</v>
      </c>
      <c r="E93" s="46">
        <v>6.84</v>
      </c>
      <c r="F93" s="49">
        <v>0</v>
      </c>
      <c r="G93" s="47">
        <f>E93*F93</f>
        <v>0</v>
      </c>
      <c r="H93" s="48">
        <v>0</v>
      </c>
      <c r="I93" s="47">
        <f>E93*H93</f>
        <v>0</v>
      </c>
      <c r="J93" s="46">
        <v>0</v>
      </c>
      <c r="K93" s="45">
        <f>E93*J93</f>
        <v>0</v>
      </c>
    </row>
    <row r="94" spans="1:11" s="8" customFormat="1" ht="13.5">
      <c r="A94" s="93"/>
      <c r="B94" s="92" t="s">
        <v>132</v>
      </c>
      <c r="C94" s="218" t="s">
        <v>648</v>
      </c>
      <c r="D94" s="219"/>
      <c r="E94" s="219"/>
      <c r="F94" s="219"/>
      <c r="G94" s="219"/>
      <c r="H94" s="219"/>
      <c r="I94" s="219"/>
      <c r="J94" s="219"/>
      <c r="K94" s="220"/>
    </row>
    <row r="95" spans="1:11" s="8" customFormat="1" ht="13.5">
      <c r="A95" s="54">
        <f>A93+1</f>
        <v>52</v>
      </c>
      <c r="B95" s="53" t="s">
        <v>647</v>
      </c>
      <c r="C95" s="52" t="s">
        <v>646</v>
      </c>
      <c r="D95" s="51" t="s">
        <v>128</v>
      </c>
      <c r="E95" s="48">
        <v>1.5</v>
      </c>
      <c r="F95" s="49">
        <v>0</v>
      </c>
      <c r="G95" s="47">
        <f t="shared" ref="G95:G100" si="3">E95*F95</f>
        <v>0</v>
      </c>
      <c r="H95" s="48">
        <v>0</v>
      </c>
      <c r="I95" s="47">
        <f t="shared" ref="I95:I100" si="4">E95*H95</f>
        <v>0</v>
      </c>
      <c r="J95" s="46">
        <v>0</v>
      </c>
      <c r="K95" s="45">
        <f t="shared" ref="K95:K100" si="5">E95*J95</f>
        <v>0</v>
      </c>
    </row>
    <row r="96" spans="1:11" s="8" customFormat="1" ht="27">
      <c r="A96" s="54">
        <f>A95+1</f>
        <v>53</v>
      </c>
      <c r="B96" s="53" t="s">
        <v>645</v>
      </c>
      <c r="C96" s="52" t="s">
        <v>644</v>
      </c>
      <c r="D96" s="51" t="s">
        <v>401</v>
      </c>
      <c r="E96" s="50">
        <v>2</v>
      </c>
      <c r="F96" s="49">
        <v>0</v>
      </c>
      <c r="G96" s="47">
        <f t="shared" si="3"/>
        <v>0</v>
      </c>
      <c r="H96" s="48">
        <v>0</v>
      </c>
      <c r="I96" s="47">
        <f t="shared" si="4"/>
        <v>0</v>
      </c>
      <c r="J96" s="46">
        <v>0</v>
      </c>
      <c r="K96" s="45">
        <f t="shared" si="5"/>
        <v>0</v>
      </c>
    </row>
    <row r="97" spans="1:11" s="8" customFormat="1" ht="27">
      <c r="A97" s="54">
        <f>A96+1</f>
        <v>54</v>
      </c>
      <c r="B97" s="53" t="s">
        <v>643</v>
      </c>
      <c r="C97" s="52" t="s">
        <v>642</v>
      </c>
      <c r="D97" s="51" t="s">
        <v>118</v>
      </c>
      <c r="E97" s="50">
        <v>8</v>
      </c>
      <c r="F97" s="49">
        <v>0</v>
      </c>
      <c r="G97" s="47">
        <f t="shared" si="3"/>
        <v>0</v>
      </c>
      <c r="H97" s="48">
        <v>0</v>
      </c>
      <c r="I97" s="47">
        <f t="shared" si="4"/>
        <v>0</v>
      </c>
      <c r="J97" s="46">
        <v>0</v>
      </c>
      <c r="K97" s="45">
        <f t="shared" si="5"/>
        <v>0</v>
      </c>
    </row>
    <row r="98" spans="1:11" s="8" customFormat="1" ht="27">
      <c r="A98" s="54">
        <f>A97+1</f>
        <v>55</v>
      </c>
      <c r="B98" s="53" t="s">
        <v>641</v>
      </c>
      <c r="C98" s="52" t="s">
        <v>640</v>
      </c>
      <c r="D98" s="51" t="s">
        <v>118</v>
      </c>
      <c r="E98" s="50">
        <v>8</v>
      </c>
      <c r="F98" s="49">
        <v>0</v>
      </c>
      <c r="G98" s="47">
        <f t="shared" si="3"/>
        <v>0</v>
      </c>
      <c r="H98" s="48">
        <v>0</v>
      </c>
      <c r="I98" s="47">
        <f t="shared" si="4"/>
        <v>0</v>
      </c>
      <c r="J98" s="46">
        <v>0</v>
      </c>
      <c r="K98" s="45">
        <f t="shared" si="5"/>
        <v>0</v>
      </c>
    </row>
    <row r="99" spans="1:11" s="8" customFormat="1" ht="13.5">
      <c r="A99" s="54">
        <f>A98+1</f>
        <v>56</v>
      </c>
      <c r="B99" s="53" t="s">
        <v>639</v>
      </c>
      <c r="C99" s="52" t="s">
        <v>638</v>
      </c>
      <c r="D99" s="51" t="s">
        <v>8</v>
      </c>
      <c r="E99" s="50">
        <v>22</v>
      </c>
      <c r="F99" s="49">
        <v>0</v>
      </c>
      <c r="G99" s="47">
        <f t="shared" si="3"/>
        <v>0</v>
      </c>
      <c r="H99" s="48">
        <v>0</v>
      </c>
      <c r="I99" s="47">
        <f t="shared" si="4"/>
        <v>0</v>
      </c>
      <c r="J99" s="46">
        <v>0</v>
      </c>
      <c r="K99" s="45">
        <f t="shared" si="5"/>
        <v>0</v>
      </c>
    </row>
    <row r="100" spans="1:11" s="8" customFormat="1" ht="13.5">
      <c r="A100" s="54">
        <f>A99+1</f>
        <v>57</v>
      </c>
      <c r="B100" s="53" t="s">
        <v>637</v>
      </c>
      <c r="C100" s="52" t="s">
        <v>636</v>
      </c>
      <c r="D100" s="51" t="s">
        <v>8</v>
      </c>
      <c r="E100" s="50">
        <v>22</v>
      </c>
      <c r="F100" s="49">
        <v>0</v>
      </c>
      <c r="G100" s="47">
        <f t="shared" si="3"/>
        <v>0</v>
      </c>
      <c r="H100" s="48">
        <v>0</v>
      </c>
      <c r="I100" s="47">
        <f t="shared" si="4"/>
        <v>0</v>
      </c>
      <c r="J100" s="46">
        <v>0</v>
      </c>
      <c r="K100" s="45">
        <f t="shared" si="5"/>
        <v>0</v>
      </c>
    </row>
    <row r="101" spans="1:11" s="31" customFormat="1" ht="13.5">
      <c r="A101" s="72"/>
      <c r="B101" s="71">
        <v>4</v>
      </c>
      <c r="C101" s="70" t="s">
        <v>635</v>
      </c>
      <c r="D101" s="69"/>
      <c r="E101" s="69"/>
      <c r="F101" s="68"/>
      <c r="G101" s="67">
        <f>SUM(G87:G100)</f>
        <v>0</v>
      </c>
      <c r="H101" s="65"/>
      <c r="I101" s="66">
        <f>SUM(I87:I100)</f>
        <v>0</v>
      </c>
      <c r="J101" s="65"/>
      <c r="K101" s="64">
        <f>SUM(K87:K100)</f>
        <v>0</v>
      </c>
    </row>
    <row r="102" spans="1:11" s="31" customFormat="1" ht="13.5">
      <c r="A102" s="63"/>
      <c r="B102" s="62" t="s">
        <v>634</v>
      </c>
      <c r="C102" s="61" t="s">
        <v>633</v>
      </c>
      <c r="D102" s="60"/>
      <c r="E102" s="60"/>
      <c r="F102" s="59"/>
      <c r="G102" s="58"/>
      <c r="H102" s="56"/>
      <c r="I102" s="57"/>
      <c r="J102" s="56"/>
      <c r="K102" s="55"/>
    </row>
    <row r="103" spans="1:11" s="8" customFormat="1" ht="27">
      <c r="A103" s="54">
        <f>A100+1</f>
        <v>58</v>
      </c>
      <c r="B103" s="53" t="s">
        <v>632</v>
      </c>
      <c r="C103" s="52" t="s">
        <v>631</v>
      </c>
      <c r="D103" s="51" t="s">
        <v>118</v>
      </c>
      <c r="E103" s="50">
        <v>890</v>
      </c>
      <c r="F103" s="49">
        <v>0</v>
      </c>
      <c r="G103" s="47">
        <f t="shared" ref="G103:G109" si="6">E103*F103</f>
        <v>0</v>
      </c>
      <c r="H103" s="48">
        <v>0</v>
      </c>
      <c r="I103" s="47">
        <f t="shared" ref="I103:I109" si="7">E103*H103</f>
        <v>0</v>
      </c>
      <c r="J103" s="46">
        <v>0</v>
      </c>
      <c r="K103" s="45">
        <v>0</v>
      </c>
    </row>
    <row r="104" spans="1:11" s="8" customFormat="1" ht="27">
      <c r="A104" s="54">
        <f t="shared" ref="A104:A109" si="8">A103+1</f>
        <v>59</v>
      </c>
      <c r="B104" s="53" t="s">
        <v>630</v>
      </c>
      <c r="C104" s="52" t="s">
        <v>629</v>
      </c>
      <c r="D104" s="51" t="s">
        <v>118</v>
      </c>
      <c r="E104" s="50">
        <v>890</v>
      </c>
      <c r="F104" s="49">
        <v>0</v>
      </c>
      <c r="G104" s="47">
        <f t="shared" si="6"/>
        <v>0</v>
      </c>
      <c r="H104" s="48">
        <v>0</v>
      </c>
      <c r="I104" s="47">
        <f t="shared" si="7"/>
        <v>0</v>
      </c>
      <c r="J104" s="46">
        <v>0</v>
      </c>
      <c r="K104" s="45">
        <f t="shared" ref="K104:K109" si="9">E104*J104</f>
        <v>0</v>
      </c>
    </row>
    <row r="105" spans="1:11" s="8" customFormat="1" ht="27">
      <c r="A105" s="54">
        <f t="shared" si="8"/>
        <v>60</v>
      </c>
      <c r="B105" s="53" t="s">
        <v>628</v>
      </c>
      <c r="C105" s="52" t="s">
        <v>627</v>
      </c>
      <c r="D105" s="51" t="s">
        <v>118</v>
      </c>
      <c r="E105" s="50">
        <v>836</v>
      </c>
      <c r="F105" s="49">
        <v>0</v>
      </c>
      <c r="G105" s="47">
        <f t="shared" si="6"/>
        <v>0</v>
      </c>
      <c r="H105" s="48">
        <v>0</v>
      </c>
      <c r="I105" s="47">
        <f t="shared" si="7"/>
        <v>0</v>
      </c>
      <c r="J105" s="46">
        <v>0</v>
      </c>
      <c r="K105" s="45">
        <f t="shared" si="9"/>
        <v>0</v>
      </c>
    </row>
    <row r="106" spans="1:11" s="8" customFormat="1" ht="27">
      <c r="A106" s="54">
        <f t="shared" si="8"/>
        <v>61</v>
      </c>
      <c r="B106" s="53" t="s">
        <v>626</v>
      </c>
      <c r="C106" s="52" t="s">
        <v>625</v>
      </c>
      <c r="D106" s="51" t="s">
        <v>118</v>
      </c>
      <c r="E106" s="50">
        <v>210</v>
      </c>
      <c r="F106" s="49">
        <v>0</v>
      </c>
      <c r="G106" s="47">
        <f t="shared" si="6"/>
        <v>0</v>
      </c>
      <c r="H106" s="48">
        <v>0</v>
      </c>
      <c r="I106" s="47">
        <f t="shared" si="7"/>
        <v>0</v>
      </c>
      <c r="J106" s="46">
        <v>0</v>
      </c>
      <c r="K106" s="45">
        <f t="shared" si="9"/>
        <v>0</v>
      </c>
    </row>
    <row r="107" spans="1:11" s="8" customFormat="1" ht="13.5">
      <c r="A107" s="54">
        <f t="shared" si="8"/>
        <v>62</v>
      </c>
      <c r="B107" s="53" t="s">
        <v>624</v>
      </c>
      <c r="C107" s="52" t="s">
        <v>623</v>
      </c>
      <c r="D107" s="51" t="s">
        <v>118</v>
      </c>
      <c r="E107" s="50">
        <v>450</v>
      </c>
      <c r="F107" s="49">
        <v>0</v>
      </c>
      <c r="G107" s="47">
        <f t="shared" si="6"/>
        <v>0</v>
      </c>
      <c r="H107" s="48">
        <v>0</v>
      </c>
      <c r="I107" s="47">
        <f t="shared" si="7"/>
        <v>0</v>
      </c>
      <c r="J107" s="46">
        <v>0</v>
      </c>
      <c r="K107" s="45">
        <f t="shared" si="9"/>
        <v>0</v>
      </c>
    </row>
    <row r="108" spans="1:11" s="8" customFormat="1" ht="27">
      <c r="A108" s="54">
        <f t="shared" si="8"/>
        <v>63</v>
      </c>
      <c r="B108" s="53" t="s">
        <v>622</v>
      </c>
      <c r="C108" s="52" t="s">
        <v>621</v>
      </c>
      <c r="D108" s="51" t="s">
        <v>118</v>
      </c>
      <c r="E108" s="50">
        <v>162</v>
      </c>
      <c r="F108" s="49">
        <v>0</v>
      </c>
      <c r="G108" s="47">
        <f t="shared" si="6"/>
        <v>0</v>
      </c>
      <c r="H108" s="48">
        <v>0</v>
      </c>
      <c r="I108" s="47">
        <f t="shared" si="7"/>
        <v>0</v>
      </c>
      <c r="J108" s="46">
        <v>0</v>
      </c>
      <c r="K108" s="45">
        <f t="shared" si="9"/>
        <v>0</v>
      </c>
    </row>
    <row r="109" spans="1:11" s="8" customFormat="1" ht="13.5">
      <c r="A109" s="54">
        <f t="shared" si="8"/>
        <v>64</v>
      </c>
      <c r="B109" s="53" t="s">
        <v>620</v>
      </c>
      <c r="C109" s="52" t="s">
        <v>619</v>
      </c>
      <c r="D109" s="51" t="s">
        <v>118</v>
      </c>
      <c r="E109" s="94">
        <v>10610.699999999999</v>
      </c>
      <c r="F109" s="49">
        <v>0</v>
      </c>
      <c r="G109" s="47">
        <f t="shared" si="6"/>
        <v>0</v>
      </c>
      <c r="H109" s="48">
        <v>0</v>
      </c>
      <c r="I109" s="47">
        <f t="shared" si="7"/>
        <v>0</v>
      </c>
      <c r="J109" s="46">
        <v>0</v>
      </c>
      <c r="K109" s="45">
        <f t="shared" si="9"/>
        <v>0</v>
      </c>
    </row>
    <row r="110" spans="1:11" s="8" customFormat="1" ht="13.5">
      <c r="A110" s="93"/>
      <c r="B110" s="92" t="s">
        <v>132</v>
      </c>
      <c r="C110" s="218" t="s">
        <v>618</v>
      </c>
      <c r="D110" s="219"/>
      <c r="E110" s="219"/>
      <c r="F110" s="219"/>
      <c r="G110" s="219"/>
      <c r="H110" s="219"/>
      <c r="I110" s="219"/>
      <c r="J110" s="219"/>
      <c r="K110" s="220"/>
    </row>
    <row r="111" spans="1:11" s="8" customFormat="1" ht="13.5">
      <c r="A111" s="54">
        <f>A109+1</f>
        <v>65</v>
      </c>
      <c r="B111" s="53" t="s">
        <v>617</v>
      </c>
      <c r="C111" s="52" t="s">
        <v>616</v>
      </c>
      <c r="D111" s="51" t="s">
        <v>118</v>
      </c>
      <c r="E111" s="94">
        <v>10260</v>
      </c>
      <c r="F111" s="49">
        <v>0</v>
      </c>
      <c r="G111" s="47">
        <f>E111*F111</f>
        <v>0</v>
      </c>
      <c r="H111" s="48">
        <v>0</v>
      </c>
      <c r="I111" s="47">
        <f>E111*H111</f>
        <v>0</v>
      </c>
      <c r="J111" s="46">
        <v>0</v>
      </c>
      <c r="K111" s="45">
        <f>E111*J111</f>
        <v>0</v>
      </c>
    </row>
    <row r="112" spans="1:11" s="8" customFormat="1" ht="13.5">
      <c r="A112" s="93"/>
      <c r="B112" s="92" t="s">
        <v>132</v>
      </c>
      <c r="C112" s="218" t="s">
        <v>615</v>
      </c>
      <c r="D112" s="219"/>
      <c r="E112" s="219"/>
      <c r="F112" s="219"/>
      <c r="G112" s="219"/>
      <c r="H112" s="219"/>
      <c r="I112" s="219"/>
      <c r="J112" s="219"/>
      <c r="K112" s="220"/>
    </row>
    <row r="113" spans="1:11" s="8" customFormat="1" ht="27">
      <c r="A113" s="54">
        <f>A111+1</f>
        <v>66</v>
      </c>
      <c r="B113" s="53" t="s">
        <v>614</v>
      </c>
      <c r="C113" s="52" t="s">
        <v>613</v>
      </c>
      <c r="D113" s="51" t="s">
        <v>118</v>
      </c>
      <c r="E113" s="50">
        <v>159</v>
      </c>
      <c r="F113" s="49">
        <v>0</v>
      </c>
      <c r="G113" s="47">
        <f>E113*F113</f>
        <v>0</v>
      </c>
      <c r="H113" s="48">
        <v>0</v>
      </c>
      <c r="I113" s="47">
        <f>E113*H113</f>
        <v>0</v>
      </c>
      <c r="J113" s="46">
        <v>0</v>
      </c>
      <c r="K113" s="45">
        <f>E113*J113</f>
        <v>0</v>
      </c>
    </row>
    <row r="114" spans="1:11" s="8" customFormat="1" ht="13.5">
      <c r="A114" s="54">
        <f>A113+1</f>
        <v>67</v>
      </c>
      <c r="B114" s="53" t="s">
        <v>612</v>
      </c>
      <c r="C114" s="52" t="s">
        <v>611</v>
      </c>
      <c r="D114" s="51" t="s">
        <v>118</v>
      </c>
      <c r="E114" s="50">
        <v>120</v>
      </c>
      <c r="F114" s="49">
        <v>0</v>
      </c>
      <c r="G114" s="47">
        <f>E114*F114</f>
        <v>0</v>
      </c>
      <c r="H114" s="48">
        <v>0</v>
      </c>
      <c r="I114" s="47">
        <f>E114*H114</f>
        <v>0</v>
      </c>
      <c r="J114" s="46">
        <v>0</v>
      </c>
      <c r="K114" s="45">
        <f>E114*J114</f>
        <v>0</v>
      </c>
    </row>
    <row r="115" spans="1:11" s="8" customFormat="1" ht="27">
      <c r="A115" s="54">
        <f>A114+1</f>
        <v>68</v>
      </c>
      <c r="B115" s="53" t="s">
        <v>610</v>
      </c>
      <c r="C115" s="52" t="s">
        <v>609</v>
      </c>
      <c r="D115" s="51" t="s">
        <v>118</v>
      </c>
      <c r="E115" s="50">
        <v>16</v>
      </c>
      <c r="F115" s="49">
        <v>0</v>
      </c>
      <c r="G115" s="47">
        <f>E115*F115</f>
        <v>0</v>
      </c>
      <c r="H115" s="48">
        <v>0</v>
      </c>
      <c r="I115" s="47">
        <f>E115*H115</f>
        <v>0</v>
      </c>
      <c r="J115" s="46">
        <v>0</v>
      </c>
      <c r="K115" s="45">
        <f>E115*J115</f>
        <v>0</v>
      </c>
    </row>
    <row r="116" spans="1:11" s="31" customFormat="1" ht="13.5">
      <c r="A116" s="72"/>
      <c r="B116" s="71">
        <v>61</v>
      </c>
      <c r="C116" s="70" t="s">
        <v>608</v>
      </c>
      <c r="D116" s="69"/>
      <c r="E116" s="69"/>
      <c r="F116" s="68"/>
      <c r="G116" s="67">
        <f>SUM(G103:G115)</f>
        <v>0</v>
      </c>
      <c r="H116" s="65"/>
      <c r="I116" s="66">
        <f>SUM(I103:I115)</f>
        <v>0</v>
      </c>
      <c r="J116" s="65"/>
      <c r="K116" s="64">
        <f>SUM(K103:K115)</f>
        <v>0</v>
      </c>
    </row>
    <row r="117" spans="1:11" s="31" customFormat="1" ht="13.5">
      <c r="A117" s="63"/>
      <c r="B117" s="62" t="s">
        <v>607</v>
      </c>
      <c r="C117" s="61" t="s">
        <v>606</v>
      </c>
      <c r="D117" s="60"/>
      <c r="E117" s="60"/>
      <c r="F117" s="59"/>
      <c r="G117" s="58"/>
      <c r="H117" s="56"/>
      <c r="I117" s="57"/>
      <c r="J117" s="56"/>
      <c r="K117" s="55"/>
    </row>
    <row r="118" spans="1:11" s="8" customFormat="1" ht="40.5">
      <c r="A118" s="54">
        <f>A115+1</f>
        <v>69</v>
      </c>
      <c r="B118" s="53" t="s">
        <v>605</v>
      </c>
      <c r="C118" s="52" t="s">
        <v>604</v>
      </c>
      <c r="D118" s="51" t="s">
        <v>118</v>
      </c>
      <c r="E118" s="50">
        <v>12</v>
      </c>
      <c r="F118" s="49">
        <v>0</v>
      </c>
      <c r="G118" s="47">
        <f t="shared" ref="G118:G123" si="10">E118*F118</f>
        <v>0</v>
      </c>
      <c r="H118" s="48">
        <v>0</v>
      </c>
      <c r="I118" s="47">
        <f t="shared" ref="I118:I123" si="11">E118*H118</f>
        <v>0</v>
      </c>
      <c r="J118" s="46">
        <v>0</v>
      </c>
      <c r="K118" s="45">
        <f t="shared" ref="K118:K123" si="12">E118*J118</f>
        <v>0</v>
      </c>
    </row>
    <row r="119" spans="1:11" s="8" customFormat="1" ht="27">
      <c r="A119" s="54">
        <f>A118+1</f>
        <v>70</v>
      </c>
      <c r="B119" s="53" t="s">
        <v>603</v>
      </c>
      <c r="C119" s="52" t="s">
        <v>854</v>
      </c>
      <c r="D119" s="51" t="s">
        <v>118</v>
      </c>
      <c r="E119" s="50">
        <v>661</v>
      </c>
      <c r="F119" s="49">
        <v>0</v>
      </c>
      <c r="G119" s="47">
        <f t="shared" si="10"/>
        <v>0</v>
      </c>
      <c r="H119" s="48">
        <v>0</v>
      </c>
      <c r="I119" s="47">
        <f t="shared" si="11"/>
        <v>0</v>
      </c>
      <c r="J119" s="46">
        <v>0</v>
      </c>
      <c r="K119" s="45">
        <f t="shared" si="12"/>
        <v>0</v>
      </c>
    </row>
    <row r="120" spans="1:11" s="8" customFormat="1" ht="13.5">
      <c r="A120" s="54">
        <f>A119+1</f>
        <v>71</v>
      </c>
      <c r="B120" s="53" t="s">
        <v>602</v>
      </c>
      <c r="C120" s="52" t="s">
        <v>601</v>
      </c>
      <c r="D120" s="51" t="s">
        <v>118</v>
      </c>
      <c r="E120" s="50">
        <v>22</v>
      </c>
      <c r="F120" s="49">
        <v>0</v>
      </c>
      <c r="G120" s="47">
        <f t="shared" si="10"/>
        <v>0</v>
      </c>
      <c r="H120" s="48">
        <v>0</v>
      </c>
      <c r="I120" s="47">
        <f t="shared" si="11"/>
        <v>0</v>
      </c>
      <c r="J120" s="46">
        <v>0</v>
      </c>
      <c r="K120" s="45">
        <f t="shared" si="12"/>
        <v>0</v>
      </c>
    </row>
    <row r="121" spans="1:11" s="8" customFormat="1" ht="27">
      <c r="A121" s="54">
        <f>A120+1</f>
        <v>72</v>
      </c>
      <c r="B121" s="53" t="s">
        <v>600</v>
      </c>
      <c r="C121" s="52" t="s">
        <v>599</v>
      </c>
      <c r="D121" s="51" t="s">
        <v>118</v>
      </c>
      <c r="E121" s="50">
        <v>51</v>
      </c>
      <c r="F121" s="49">
        <v>0</v>
      </c>
      <c r="G121" s="47">
        <f t="shared" si="10"/>
        <v>0</v>
      </c>
      <c r="H121" s="48">
        <v>0</v>
      </c>
      <c r="I121" s="47">
        <f t="shared" si="11"/>
        <v>0</v>
      </c>
      <c r="J121" s="46">
        <v>0</v>
      </c>
      <c r="K121" s="45">
        <f t="shared" si="12"/>
        <v>0</v>
      </c>
    </row>
    <row r="122" spans="1:11" s="8" customFormat="1" ht="13.5">
      <c r="A122" s="54">
        <f>A121+1</f>
        <v>73</v>
      </c>
      <c r="B122" s="53" t="s">
        <v>598</v>
      </c>
      <c r="C122" s="52" t="s">
        <v>597</v>
      </c>
      <c r="D122" s="51" t="s">
        <v>118</v>
      </c>
      <c r="E122" s="50">
        <v>250</v>
      </c>
      <c r="F122" s="49">
        <v>0</v>
      </c>
      <c r="G122" s="47">
        <f t="shared" si="10"/>
        <v>0</v>
      </c>
      <c r="H122" s="48">
        <v>0</v>
      </c>
      <c r="I122" s="47">
        <f t="shared" si="11"/>
        <v>0</v>
      </c>
      <c r="J122" s="46">
        <v>0</v>
      </c>
      <c r="K122" s="45">
        <f t="shared" si="12"/>
        <v>0</v>
      </c>
    </row>
    <row r="123" spans="1:11" s="8" customFormat="1" ht="27">
      <c r="A123" s="54">
        <f>A122+1</f>
        <v>74</v>
      </c>
      <c r="B123" s="53" t="s">
        <v>596</v>
      </c>
      <c r="C123" s="52" t="s">
        <v>855</v>
      </c>
      <c r="D123" s="51" t="s">
        <v>118</v>
      </c>
      <c r="E123" s="50">
        <v>310</v>
      </c>
      <c r="F123" s="49">
        <v>0</v>
      </c>
      <c r="G123" s="47">
        <f t="shared" si="10"/>
        <v>0</v>
      </c>
      <c r="H123" s="48">
        <v>0</v>
      </c>
      <c r="I123" s="47">
        <f t="shared" si="11"/>
        <v>0</v>
      </c>
      <c r="J123" s="46">
        <v>0</v>
      </c>
      <c r="K123" s="45">
        <f t="shared" si="12"/>
        <v>0</v>
      </c>
    </row>
    <row r="124" spans="1:11" s="31" customFormat="1" ht="13.5">
      <c r="A124" s="72"/>
      <c r="B124" s="71">
        <v>62</v>
      </c>
      <c r="C124" s="70" t="s">
        <v>595</v>
      </c>
      <c r="D124" s="69"/>
      <c r="E124" s="69"/>
      <c r="F124" s="68"/>
      <c r="G124" s="67">
        <f>SUM(G118:G123)</f>
        <v>0</v>
      </c>
      <c r="H124" s="65"/>
      <c r="I124" s="66">
        <f>SUM(I118:I123)</f>
        <v>0</v>
      </c>
      <c r="J124" s="65"/>
      <c r="K124" s="64">
        <f>SUM(K118:K123)</f>
        <v>0</v>
      </c>
    </row>
    <row r="125" spans="1:11" s="31" customFormat="1" ht="13.5">
      <c r="A125" s="63"/>
      <c r="B125" s="62" t="s">
        <v>594</v>
      </c>
      <c r="C125" s="61" t="s">
        <v>593</v>
      </c>
      <c r="D125" s="60"/>
      <c r="E125" s="60"/>
      <c r="F125" s="59"/>
      <c r="G125" s="58"/>
      <c r="H125" s="56"/>
      <c r="I125" s="57"/>
      <c r="J125" s="56"/>
      <c r="K125" s="55"/>
    </row>
    <row r="126" spans="1:11" s="8" customFormat="1" ht="27">
      <c r="A126" s="54">
        <f>A123+1</f>
        <v>75</v>
      </c>
      <c r="B126" s="53" t="s">
        <v>590</v>
      </c>
      <c r="C126" s="52" t="s">
        <v>592</v>
      </c>
      <c r="D126" s="51" t="s">
        <v>401</v>
      </c>
      <c r="E126" s="46">
        <v>112.5</v>
      </c>
      <c r="F126" s="49">
        <v>0</v>
      </c>
      <c r="G126" s="47">
        <f>E126*F126</f>
        <v>0</v>
      </c>
      <c r="H126" s="48">
        <v>0</v>
      </c>
      <c r="I126" s="47">
        <f>E126*H126</f>
        <v>0</v>
      </c>
      <c r="J126" s="46">
        <v>0</v>
      </c>
      <c r="K126" s="45">
        <f>E126*J126</f>
        <v>0</v>
      </c>
    </row>
    <row r="127" spans="1:11" s="8" customFormat="1" ht="13.5">
      <c r="A127" s="93"/>
      <c r="B127" s="92" t="s">
        <v>132</v>
      </c>
      <c r="C127" s="218" t="s">
        <v>591</v>
      </c>
      <c r="D127" s="219"/>
      <c r="E127" s="219"/>
      <c r="F127" s="219"/>
      <c r="G127" s="219"/>
      <c r="H127" s="219"/>
      <c r="I127" s="219"/>
      <c r="J127" s="219"/>
      <c r="K127" s="220"/>
    </row>
    <row r="128" spans="1:11" s="8" customFormat="1" ht="13.5">
      <c r="A128" s="54">
        <f>A126+1</f>
        <v>76</v>
      </c>
      <c r="B128" s="53" t="s">
        <v>590</v>
      </c>
      <c r="C128" s="52" t="s">
        <v>589</v>
      </c>
      <c r="D128" s="51" t="s">
        <v>401</v>
      </c>
      <c r="E128" s="46">
        <v>13.5</v>
      </c>
      <c r="F128" s="49">
        <v>0</v>
      </c>
      <c r="G128" s="47">
        <f>E128*F128</f>
        <v>0</v>
      </c>
      <c r="H128" s="48">
        <v>0</v>
      </c>
      <c r="I128" s="47">
        <f>E128*H128</f>
        <v>0</v>
      </c>
      <c r="J128" s="46">
        <v>0</v>
      </c>
      <c r="K128" s="45">
        <f>E128*J128</f>
        <v>0</v>
      </c>
    </row>
    <row r="129" spans="1:11" s="8" customFormat="1" ht="13.5">
      <c r="A129" s="93"/>
      <c r="B129" s="92" t="s">
        <v>132</v>
      </c>
      <c r="C129" s="218" t="s">
        <v>588</v>
      </c>
      <c r="D129" s="219"/>
      <c r="E129" s="219"/>
      <c r="F129" s="219"/>
      <c r="G129" s="219"/>
      <c r="H129" s="219"/>
      <c r="I129" s="219"/>
      <c r="J129" s="219"/>
      <c r="K129" s="220"/>
    </row>
    <row r="130" spans="1:11" s="8" customFormat="1" ht="13.5">
      <c r="A130" s="54">
        <f>A128+1</f>
        <v>77</v>
      </c>
      <c r="B130" s="53" t="s">
        <v>587</v>
      </c>
      <c r="C130" s="52" t="s">
        <v>586</v>
      </c>
      <c r="D130" s="51" t="s">
        <v>401</v>
      </c>
      <c r="E130" s="46">
        <v>126</v>
      </c>
      <c r="F130" s="49">
        <v>0</v>
      </c>
      <c r="G130" s="47">
        <f>E130*F130</f>
        <v>0</v>
      </c>
      <c r="H130" s="48">
        <v>0</v>
      </c>
      <c r="I130" s="47">
        <f>E130*H130</f>
        <v>0</v>
      </c>
      <c r="J130" s="46">
        <v>0</v>
      </c>
      <c r="K130" s="45">
        <f>E130*J130</f>
        <v>0</v>
      </c>
    </row>
    <row r="131" spans="1:11" s="8" customFormat="1" ht="13.5">
      <c r="A131" s="93"/>
      <c r="B131" s="92" t="s">
        <v>132</v>
      </c>
      <c r="C131" s="218" t="s">
        <v>585</v>
      </c>
      <c r="D131" s="219"/>
      <c r="E131" s="219"/>
      <c r="F131" s="219"/>
      <c r="G131" s="219"/>
      <c r="H131" s="219"/>
      <c r="I131" s="219"/>
      <c r="J131" s="219"/>
      <c r="K131" s="220"/>
    </row>
    <row r="132" spans="1:11" s="8" customFormat="1" ht="27">
      <c r="A132" s="54">
        <f>A130+1</f>
        <v>78</v>
      </c>
      <c r="B132" s="53" t="s">
        <v>584</v>
      </c>
      <c r="C132" s="52" t="s">
        <v>583</v>
      </c>
      <c r="D132" s="51" t="s">
        <v>128</v>
      </c>
      <c r="E132" s="46">
        <v>10.26</v>
      </c>
      <c r="F132" s="49">
        <v>0</v>
      </c>
      <c r="G132" s="47">
        <f>E132*F132</f>
        <v>0</v>
      </c>
      <c r="H132" s="48">
        <v>0</v>
      </c>
      <c r="I132" s="47">
        <f>E132*H132</f>
        <v>0</v>
      </c>
      <c r="J132" s="46">
        <v>0</v>
      </c>
      <c r="K132" s="45">
        <f>E132*J132</f>
        <v>0</v>
      </c>
    </row>
    <row r="133" spans="1:11" s="8" customFormat="1" ht="13.5">
      <c r="A133" s="93"/>
      <c r="B133" s="92" t="s">
        <v>132</v>
      </c>
      <c r="C133" s="218" t="s">
        <v>582</v>
      </c>
      <c r="D133" s="219"/>
      <c r="E133" s="219"/>
      <c r="F133" s="219"/>
      <c r="G133" s="219"/>
      <c r="H133" s="219"/>
      <c r="I133" s="219"/>
      <c r="J133" s="219"/>
      <c r="K133" s="220"/>
    </row>
    <row r="134" spans="1:11" s="8" customFormat="1" ht="27">
      <c r="A134" s="54">
        <f>A132+1</f>
        <v>79</v>
      </c>
      <c r="B134" s="53" t="s">
        <v>581</v>
      </c>
      <c r="C134" s="52" t="s">
        <v>580</v>
      </c>
      <c r="D134" s="51" t="s">
        <v>401</v>
      </c>
      <c r="E134" s="50">
        <v>23</v>
      </c>
      <c r="F134" s="49">
        <v>0</v>
      </c>
      <c r="G134" s="47">
        <f>E134*F134</f>
        <v>0</v>
      </c>
      <c r="H134" s="48">
        <v>0</v>
      </c>
      <c r="I134" s="47">
        <f>E134*H134</f>
        <v>0</v>
      </c>
      <c r="J134" s="46">
        <v>0</v>
      </c>
      <c r="K134" s="45">
        <f>E134*J134</f>
        <v>0</v>
      </c>
    </row>
    <row r="135" spans="1:11" s="8" customFormat="1" ht="27">
      <c r="A135" s="54">
        <f>A134+1</f>
        <v>80</v>
      </c>
      <c r="B135" s="53" t="s">
        <v>579</v>
      </c>
      <c r="C135" s="52" t="s">
        <v>852</v>
      </c>
      <c r="D135" s="51" t="s">
        <v>118</v>
      </c>
      <c r="E135" s="94">
        <v>4083</v>
      </c>
      <c r="F135" s="49">
        <v>0</v>
      </c>
      <c r="G135" s="47">
        <f>E135*F135</f>
        <v>0</v>
      </c>
      <c r="H135" s="48">
        <v>0</v>
      </c>
      <c r="I135" s="47">
        <f>E135*H135</f>
        <v>0</v>
      </c>
      <c r="J135" s="46">
        <v>0</v>
      </c>
      <c r="K135" s="45">
        <f>E135*J135</f>
        <v>0</v>
      </c>
    </row>
    <row r="136" spans="1:11" s="8" customFormat="1" ht="13.5">
      <c r="A136" s="93"/>
      <c r="B136" s="92" t="s">
        <v>132</v>
      </c>
      <c r="C136" s="218" t="s">
        <v>578</v>
      </c>
      <c r="D136" s="219"/>
      <c r="E136" s="219"/>
      <c r="F136" s="219"/>
      <c r="G136" s="219"/>
      <c r="H136" s="219"/>
      <c r="I136" s="219"/>
      <c r="J136" s="219"/>
      <c r="K136" s="220"/>
    </row>
    <row r="137" spans="1:11" s="8" customFormat="1" ht="27">
      <c r="A137" s="54">
        <f>A135+1</f>
        <v>81</v>
      </c>
      <c r="B137" s="53" t="s">
        <v>577</v>
      </c>
      <c r="C137" s="52" t="s">
        <v>576</v>
      </c>
      <c r="D137" s="51" t="s">
        <v>118</v>
      </c>
      <c r="E137" s="50">
        <v>25</v>
      </c>
      <c r="F137" s="49">
        <v>0</v>
      </c>
      <c r="G137" s="47">
        <f>E137*F137</f>
        <v>0</v>
      </c>
      <c r="H137" s="48">
        <v>0</v>
      </c>
      <c r="I137" s="47">
        <f>E137*H137</f>
        <v>0</v>
      </c>
      <c r="J137" s="46">
        <v>0</v>
      </c>
      <c r="K137" s="45">
        <f>E137*J137</f>
        <v>0</v>
      </c>
    </row>
    <row r="138" spans="1:11" s="31" customFormat="1" ht="13.5">
      <c r="A138" s="72"/>
      <c r="B138" s="71">
        <v>63</v>
      </c>
      <c r="C138" s="70" t="s">
        <v>575</v>
      </c>
      <c r="D138" s="69"/>
      <c r="E138" s="69"/>
      <c r="F138" s="68"/>
      <c r="G138" s="67">
        <f>SUM(G126:G137)</f>
        <v>0</v>
      </c>
      <c r="H138" s="65"/>
      <c r="I138" s="66">
        <f>SUM(I126:I137)</f>
        <v>0</v>
      </c>
      <c r="J138" s="65"/>
      <c r="K138" s="64">
        <f>SUM(K126:K137)</f>
        <v>0</v>
      </c>
    </row>
    <row r="139" spans="1:11" s="31" customFormat="1" ht="13.5">
      <c r="A139" s="63"/>
      <c r="B139" s="62" t="s">
        <v>574</v>
      </c>
      <c r="C139" s="61" t="s">
        <v>573</v>
      </c>
      <c r="D139" s="60"/>
      <c r="E139" s="60"/>
      <c r="F139" s="59"/>
      <c r="G139" s="58"/>
      <c r="H139" s="56"/>
      <c r="I139" s="57"/>
      <c r="J139" s="56"/>
      <c r="K139" s="55"/>
    </row>
    <row r="140" spans="1:11" s="8" customFormat="1" ht="27">
      <c r="A140" s="54">
        <f>A137+1</f>
        <v>82</v>
      </c>
      <c r="B140" s="53" t="s">
        <v>572</v>
      </c>
      <c r="C140" s="52" t="s">
        <v>571</v>
      </c>
      <c r="D140" s="51" t="s">
        <v>78</v>
      </c>
      <c r="E140" s="50">
        <v>8</v>
      </c>
      <c r="F140" s="49">
        <v>0</v>
      </c>
      <c r="G140" s="47">
        <f>E140*F140</f>
        <v>0</v>
      </c>
      <c r="H140" s="48">
        <v>0</v>
      </c>
      <c r="I140" s="47">
        <f>E140*H140</f>
        <v>0</v>
      </c>
      <c r="J140" s="46">
        <v>0</v>
      </c>
      <c r="K140" s="45">
        <f>E140*J140</f>
        <v>0</v>
      </c>
    </row>
    <row r="141" spans="1:11" s="31" customFormat="1" ht="13.5">
      <c r="A141" s="72"/>
      <c r="B141" s="71">
        <v>64</v>
      </c>
      <c r="C141" s="70" t="s">
        <v>570</v>
      </c>
      <c r="D141" s="69"/>
      <c r="E141" s="69"/>
      <c r="F141" s="68"/>
      <c r="G141" s="67">
        <f>SUM(G140:G140)</f>
        <v>0</v>
      </c>
      <c r="H141" s="65"/>
      <c r="I141" s="66">
        <f>SUM(I140:I140)</f>
        <v>0</v>
      </c>
      <c r="J141" s="65"/>
      <c r="K141" s="64">
        <f>SUM(K140:K140)</f>
        <v>0</v>
      </c>
    </row>
    <row r="142" spans="1:11" s="31" customFormat="1" ht="13.5">
      <c r="A142" s="63"/>
      <c r="B142" s="62" t="s">
        <v>569</v>
      </c>
      <c r="C142" s="61" t="s">
        <v>568</v>
      </c>
      <c r="D142" s="60"/>
      <c r="E142" s="60"/>
      <c r="F142" s="59"/>
      <c r="G142" s="58"/>
      <c r="H142" s="56"/>
      <c r="I142" s="57"/>
      <c r="J142" s="56"/>
      <c r="K142" s="55"/>
    </row>
    <row r="143" spans="1:11" s="8" customFormat="1" ht="13.5">
      <c r="A143" s="54">
        <f>A140+1</f>
        <v>83</v>
      </c>
      <c r="B143" s="53" t="s">
        <v>567</v>
      </c>
      <c r="C143" s="52" t="s">
        <v>566</v>
      </c>
      <c r="D143" s="51" t="s">
        <v>8</v>
      </c>
      <c r="E143" s="50">
        <v>85</v>
      </c>
      <c r="F143" s="49">
        <v>0</v>
      </c>
      <c r="G143" s="47">
        <f>E143*F143</f>
        <v>0</v>
      </c>
      <c r="H143" s="48">
        <v>0</v>
      </c>
      <c r="I143" s="47">
        <f>E143*H143</f>
        <v>0</v>
      </c>
      <c r="J143" s="46">
        <v>0</v>
      </c>
      <c r="K143" s="45">
        <f>E143*J143</f>
        <v>0</v>
      </c>
    </row>
    <row r="144" spans="1:11" s="8" customFormat="1" ht="13.5">
      <c r="A144" s="54">
        <f>A143+1</f>
        <v>84</v>
      </c>
      <c r="B144" s="53" t="s">
        <v>565</v>
      </c>
      <c r="C144" s="52" t="s">
        <v>564</v>
      </c>
      <c r="D144" s="51" t="s">
        <v>118</v>
      </c>
      <c r="E144" s="94">
        <v>5107</v>
      </c>
      <c r="F144" s="49">
        <v>0</v>
      </c>
      <c r="G144" s="47">
        <f>E144*F144</f>
        <v>0</v>
      </c>
      <c r="H144" s="48">
        <v>0</v>
      </c>
      <c r="I144" s="47">
        <f>E144*H144</f>
        <v>0</v>
      </c>
      <c r="J144" s="46">
        <v>0</v>
      </c>
      <c r="K144" s="45">
        <f>E144*J144</f>
        <v>0</v>
      </c>
    </row>
    <row r="145" spans="1:11" s="8" customFormat="1" ht="13.5">
      <c r="A145" s="93"/>
      <c r="B145" s="92" t="s">
        <v>132</v>
      </c>
      <c r="C145" s="218" t="s">
        <v>563</v>
      </c>
      <c r="D145" s="219"/>
      <c r="E145" s="219"/>
      <c r="F145" s="219"/>
      <c r="G145" s="219"/>
      <c r="H145" s="219"/>
      <c r="I145" s="219"/>
      <c r="J145" s="219"/>
      <c r="K145" s="220"/>
    </row>
    <row r="146" spans="1:11" s="8" customFormat="1" ht="13.5">
      <c r="A146" s="54">
        <f>A144+1</f>
        <v>85</v>
      </c>
      <c r="B146" s="53" t="s">
        <v>562</v>
      </c>
      <c r="C146" s="52" t="s">
        <v>561</v>
      </c>
      <c r="D146" s="51" t="s">
        <v>78</v>
      </c>
      <c r="E146" s="50">
        <v>128</v>
      </c>
      <c r="F146" s="49">
        <v>0</v>
      </c>
      <c r="G146" s="47">
        <f>E146*F146</f>
        <v>0</v>
      </c>
      <c r="H146" s="48">
        <v>0</v>
      </c>
      <c r="I146" s="47">
        <f>E146*H146</f>
        <v>0</v>
      </c>
      <c r="J146" s="46">
        <v>0</v>
      </c>
      <c r="K146" s="45">
        <f>E146*J146</f>
        <v>0</v>
      </c>
    </row>
    <row r="147" spans="1:11" s="31" customFormat="1" ht="13.5">
      <c r="A147" s="72"/>
      <c r="B147" s="71">
        <v>9</v>
      </c>
      <c r="C147" s="70" t="s">
        <v>560</v>
      </c>
      <c r="D147" s="69"/>
      <c r="E147" s="69"/>
      <c r="F147" s="68"/>
      <c r="G147" s="67">
        <f>SUM(G143:G146)</f>
        <v>0</v>
      </c>
      <c r="H147" s="65"/>
      <c r="I147" s="66">
        <f>SUM(I143:I146)</f>
        <v>0</v>
      </c>
      <c r="J147" s="65"/>
      <c r="K147" s="64">
        <f>SUM(K143:K146)</f>
        <v>0</v>
      </c>
    </row>
    <row r="148" spans="1:11" s="31" customFormat="1" ht="13.5">
      <c r="A148" s="63"/>
      <c r="B148" s="62" t="s">
        <v>559</v>
      </c>
      <c r="C148" s="61" t="s">
        <v>558</v>
      </c>
      <c r="D148" s="60"/>
      <c r="E148" s="60"/>
      <c r="F148" s="59"/>
      <c r="G148" s="58"/>
      <c r="H148" s="56"/>
      <c r="I148" s="57"/>
      <c r="J148" s="56"/>
      <c r="K148" s="55"/>
    </row>
    <row r="149" spans="1:11" s="8" customFormat="1" ht="27">
      <c r="A149" s="54">
        <f>A146+1</f>
        <v>86</v>
      </c>
      <c r="B149" s="53" t="s">
        <v>557</v>
      </c>
      <c r="C149" s="52" t="s">
        <v>556</v>
      </c>
      <c r="D149" s="51" t="s">
        <v>118</v>
      </c>
      <c r="E149" s="94">
        <v>715</v>
      </c>
      <c r="F149" s="49">
        <v>0</v>
      </c>
      <c r="G149" s="47">
        <f>E149*F149</f>
        <v>0</v>
      </c>
      <c r="H149" s="48">
        <v>0</v>
      </c>
      <c r="I149" s="47">
        <f>E149*H149</f>
        <v>0</v>
      </c>
      <c r="J149" s="46">
        <v>1.6E-7</v>
      </c>
      <c r="K149" s="45">
        <f>E149*J149</f>
        <v>1.144E-4</v>
      </c>
    </row>
    <row r="150" spans="1:11" s="8" customFormat="1" ht="13.5">
      <c r="A150" s="93"/>
      <c r="B150" s="92" t="s">
        <v>132</v>
      </c>
      <c r="C150" s="218" t="s">
        <v>555</v>
      </c>
      <c r="D150" s="219"/>
      <c r="E150" s="219"/>
      <c r="F150" s="219"/>
      <c r="G150" s="219"/>
      <c r="H150" s="219"/>
      <c r="I150" s="219"/>
      <c r="J150" s="219"/>
      <c r="K150" s="220"/>
    </row>
    <row r="151" spans="1:11" s="8" customFormat="1" ht="40.5">
      <c r="A151" s="54">
        <f>A149+1</f>
        <v>87</v>
      </c>
      <c r="B151" s="53" t="s">
        <v>554</v>
      </c>
      <c r="C151" s="52" t="s">
        <v>553</v>
      </c>
      <c r="D151" s="51" t="s">
        <v>8</v>
      </c>
      <c r="E151" s="50">
        <v>42</v>
      </c>
      <c r="F151" s="49">
        <v>0</v>
      </c>
      <c r="G151" s="47">
        <f>E151*F151</f>
        <v>0</v>
      </c>
      <c r="H151" s="48">
        <v>0</v>
      </c>
      <c r="I151" s="47">
        <f>E151*H151</f>
        <v>0</v>
      </c>
      <c r="J151" s="46">
        <v>0</v>
      </c>
      <c r="K151" s="45">
        <f>E151*J151</f>
        <v>0</v>
      </c>
    </row>
    <row r="152" spans="1:11" s="8" customFormat="1" ht="13.5">
      <c r="A152" s="54">
        <f>A151+1</f>
        <v>88</v>
      </c>
      <c r="B152" s="53" t="s">
        <v>552</v>
      </c>
      <c r="C152" s="52" t="s">
        <v>551</v>
      </c>
      <c r="D152" s="51" t="s">
        <v>118</v>
      </c>
      <c r="E152" s="94">
        <v>7150</v>
      </c>
      <c r="F152" s="49">
        <v>0</v>
      </c>
      <c r="G152" s="47">
        <f>E152*F152</f>
        <v>0</v>
      </c>
      <c r="H152" s="48">
        <v>0</v>
      </c>
      <c r="I152" s="47">
        <f>E152*H152</f>
        <v>0</v>
      </c>
      <c r="J152" s="46">
        <v>0</v>
      </c>
      <c r="K152" s="45">
        <f>E152*J152</f>
        <v>0</v>
      </c>
    </row>
    <row r="153" spans="1:11" s="8" customFormat="1" ht="13.5">
      <c r="A153" s="93"/>
      <c r="B153" s="92" t="s">
        <v>132</v>
      </c>
      <c r="C153" s="218" t="s">
        <v>550</v>
      </c>
      <c r="D153" s="219"/>
      <c r="E153" s="219"/>
      <c r="F153" s="219"/>
      <c r="G153" s="219"/>
      <c r="H153" s="219"/>
      <c r="I153" s="219"/>
      <c r="J153" s="219"/>
      <c r="K153" s="220"/>
    </row>
    <row r="154" spans="1:11" s="8" customFormat="1" ht="40.5">
      <c r="A154" s="54">
        <f>A152+1</f>
        <v>89</v>
      </c>
      <c r="B154" s="53" t="s">
        <v>549</v>
      </c>
      <c r="C154" s="52" t="s">
        <v>548</v>
      </c>
      <c r="D154" s="51" t="s">
        <v>118</v>
      </c>
      <c r="E154" s="50">
        <v>1850</v>
      </c>
      <c r="F154" s="49">
        <v>0</v>
      </c>
      <c r="G154" s="47">
        <f>E154*F154</f>
        <v>0</v>
      </c>
      <c r="H154" s="48">
        <v>0</v>
      </c>
      <c r="I154" s="47">
        <f>E154*H154</f>
        <v>0</v>
      </c>
      <c r="J154" s="46">
        <v>0</v>
      </c>
      <c r="K154" s="45">
        <f>E154*J154</f>
        <v>0</v>
      </c>
    </row>
    <row r="155" spans="1:11" s="8" customFormat="1" ht="13.5">
      <c r="A155" s="54">
        <f>A154+1</f>
        <v>90</v>
      </c>
      <c r="B155" s="53" t="s">
        <v>530</v>
      </c>
      <c r="C155" s="52" t="s">
        <v>529</v>
      </c>
      <c r="D155" s="51" t="s">
        <v>118</v>
      </c>
      <c r="E155" s="50">
        <v>715</v>
      </c>
      <c r="F155" s="49">
        <v>0</v>
      </c>
      <c r="G155" s="47">
        <f>E155*F155</f>
        <v>0</v>
      </c>
      <c r="H155" s="48">
        <v>0</v>
      </c>
      <c r="I155" s="47">
        <f>E155*H155</f>
        <v>0</v>
      </c>
      <c r="J155" s="46">
        <v>0</v>
      </c>
      <c r="K155" s="45">
        <f>E155*J155</f>
        <v>0</v>
      </c>
    </row>
    <row r="156" spans="1:11" s="8" customFormat="1" ht="27">
      <c r="A156" s="54">
        <f>A155+1</f>
        <v>91</v>
      </c>
      <c r="B156" s="53" t="s">
        <v>547</v>
      </c>
      <c r="C156" s="52" t="s">
        <v>546</v>
      </c>
      <c r="D156" s="51" t="s">
        <v>401</v>
      </c>
      <c r="E156" s="46">
        <v>245</v>
      </c>
      <c r="F156" s="49">
        <v>0</v>
      </c>
      <c r="G156" s="47">
        <f>E156*F156</f>
        <v>0</v>
      </c>
      <c r="H156" s="48">
        <v>0</v>
      </c>
      <c r="I156" s="47">
        <f>E156*H156</f>
        <v>0</v>
      </c>
      <c r="J156" s="46">
        <v>0</v>
      </c>
      <c r="K156" s="45">
        <f>E156*J156</f>
        <v>0</v>
      </c>
    </row>
    <row r="157" spans="1:11" s="8" customFormat="1" ht="13.5">
      <c r="A157" s="93"/>
      <c r="B157" s="92" t="s">
        <v>132</v>
      </c>
      <c r="C157" s="218" t="s">
        <v>545</v>
      </c>
      <c r="D157" s="219"/>
      <c r="E157" s="219"/>
      <c r="F157" s="219"/>
      <c r="G157" s="219"/>
      <c r="H157" s="219"/>
      <c r="I157" s="219"/>
      <c r="J157" s="219"/>
      <c r="K157" s="220"/>
    </row>
    <row r="158" spans="1:11" s="8" customFormat="1" ht="13.5">
      <c r="A158" s="54">
        <f>A156+1</f>
        <v>92</v>
      </c>
      <c r="B158" s="53" t="s">
        <v>544</v>
      </c>
      <c r="C158" s="52" t="s">
        <v>543</v>
      </c>
      <c r="D158" s="51" t="s">
        <v>401</v>
      </c>
      <c r="E158" s="50">
        <v>245</v>
      </c>
      <c r="F158" s="49">
        <v>0</v>
      </c>
      <c r="G158" s="47">
        <f>E158*F158</f>
        <v>0</v>
      </c>
      <c r="H158" s="48">
        <v>0</v>
      </c>
      <c r="I158" s="47">
        <f>E158*H158</f>
        <v>0</v>
      </c>
      <c r="J158" s="46">
        <v>0</v>
      </c>
      <c r="K158" s="45">
        <f>E158*J158</f>
        <v>0</v>
      </c>
    </row>
    <row r="159" spans="1:11" s="8" customFormat="1" ht="27">
      <c r="A159" s="54">
        <f>A158+1</f>
        <v>93</v>
      </c>
      <c r="B159" s="53" t="s">
        <v>542</v>
      </c>
      <c r="C159" s="52" t="s">
        <v>541</v>
      </c>
      <c r="D159" s="51" t="s">
        <v>401</v>
      </c>
      <c r="E159" s="46">
        <v>980</v>
      </c>
      <c r="F159" s="49">
        <v>0</v>
      </c>
      <c r="G159" s="47">
        <f>E159*F159</f>
        <v>0</v>
      </c>
      <c r="H159" s="48">
        <v>0</v>
      </c>
      <c r="I159" s="47">
        <f>E159*H159</f>
        <v>0</v>
      </c>
      <c r="J159" s="46">
        <v>0</v>
      </c>
      <c r="K159" s="45">
        <f>E159*J159</f>
        <v>0</v>
      </c>
    </row>
    <row r="160" spans="1:11" s="8" customFormat="1" ht="13.5">
      <c r="A160" s="93"/>
      <c r="B160" s="92" t="s">
        <v>132</v>
      </c>
      <c r="C160" s="218" t="s">
        <v>540</v>
      </c>
      <c r="D160" s="219"/>
      <c r="E160" s="219"/>
      <c r="F160" s="219"/>
      <c r="G160" s="219"/>
      <c r="H160" s="219"/>
      <c r="I160" s="219"/>
      <c r="J160" s="219"/>
      <c r="K160" s="220"/>
    </row>
    <row r="161" spans="1:11" s="8" customFormat="1" ht="27">
      <c r="A161" s="54">
        <f>A159+1</f>
        <v>94</v>
      </c>
      <c r="B161" s="53" t="s">
        <v>539</v>
      </c>
      <c r="C161" s="52" t="s">
        <v>538</v>
      </c>
      <c r="D161" s="51" t="s">
        <v>8</v>
      </c>
      <c r="E161" s="50">
        <v>92</v>
      </c>
      <c r="F161" s="49">
        <v>0</v>
      </c>
      <c r="G161" s="47">
        <f>E161*F161</f>
        <v>0</v>
      </c>
      <c r="H161" s="48">
        <v>0</v>
      </c>
      <c r="I161" s="47">
        <f>E161*H161</f>
        <v>0</v>
      </c>
      <c r="J161" s="46">
        <v>0</v>
      </c>
      <c r="K161" s="45">
        <f>E161*J161</f>
        <v>0</v>
      </c>
    </row>
    <row r="162" spans="1:11" s="8" customFormat="1" ht="27">
      <c r="A162" s="54">
        <f>A161+1</f>
        <v>95</v>
      </c>
      <c r="B162" s="53" t="s">
        <v>537</v>
      </c>
      <c r="C162" s="52" t="s">
        <v>536</v>
      </c>
      <c r="D162" s="51" t="s">
        <v>118</v>
      </c>
      <c r="E162" s="94">
        <v>138</v>
      </c>
      <c r="F162" s="49">
        <v>0</v>
      </c>
      <c r="G162" s="47">
        <f>E162*F162</f>
        <v>0</v>
      </c>
      <c r="H162" s="48">
        <v>0</v>
      </c>
      <c r="I162" s="47">
        <f>E162*H162</f>
        <v>0</v>
      </c>
      <c r="J162" s="46">
        <v>0</v>
      </c>
      <c r="K162" s="45">
        <f>E162*J162</f>
        <v>0</v>
      </c>
    </row>
    <row r="163" spans="1:11" s="8" customFormat="1" ht="13.5">
      <c r="A163" s="93"/>
      <c r="B163" s="92" t="s">
        <v>132</v>
      </c>
      <c r="C163" s="218" t="s">
        <v>535</v>
      </c>
      <c r="D163" s="219"/>
      <c r="E163" s="219"/>
      <c r="F163" s="219"/>
      <c r="G163" s="219"/>
      <c r="H163" s="219"/>
      <c r="I163" s="219"/>
      <c r="J163" s="219"/>
      <c r="K163" s="220"/>
    </row>
    <row r="164" spans="1:11" s="8" customFormat="1" ht="27">
      <c r="A164" s="54">
        <f>A162+1</f>
        <v>96</v>
      </c>
      <c r="B164" s="53" t="s">
        <v>534</v>
      </c>
      <c r="C164" s="52" t="s">
        <v>533</v>
      </c>
      <c r="D164" s="51" t="s">
        <v>8</v>
      </c>
      <c r="E164" s="50">
        <v>138</v>
      </c>
      <c r="F164" s="49">
        <v>0</v>
      </c>
      <c r="G164" s="47">
        <f>E164*F164</f>
        <v>0</v>
      </c>
      <c r="H164" s="48">
        <v>0</v>
      </c>
      <c r="I164" s="47">
        <f>E164*H164</f>
        <v>0</v>
      </c>
      <c r="J164" s="46">
        <v>0</v>
      </c>
      <c r="K164" s="45">
        <f>E164*J164</f>
        <v>0</v>
      </c>
    </row>
    <row r="165" spans="1:11" s="8" customFormat="1" ht="13.5">
      <c r="A165" s="54">
        <f>A164+1</f>
        <v>97</v>
      </c>
      <c r="B165" s="53" t="s">
        <v>532</v>
      </c>
      <c r="C165" s="52" t="s">
        <v>853</v>
      </c>
      <c r="D165" s="51" t="s">
        <v>531</v>
      </c>
      <c r="E165" s="50">
        <v>358</v>
      </c>
      <c r="F165" s="49">
        <v>0</v>
      </c>
      <c r="G165" s="47">
        <f>E165*F165</f>
        <v>0</v>
      </c>
      <c r="H165" s="48">
        <v>0</v>
      </c>
      <c r="I165" s="47">
        <f>E165*H165</f>
        <v>0</v>
      </c>
      <c r="J165" s="46">
        <v>0</v>
      </c>
      <c r="K165" s="45">
        <f>E165*J165</f>
        <v>0</v>
      </c>
    </row>
    <row r="166" spans="1:11" s="8" customFormat="1" ht="13.5">
      <c r="A166" s="54">
        <f>A165+1</f>
        <v>98</v>
      </c>
      <c r="B166" s="53" t="s">
        <v>530</v>
      </c>
      <c r="C166" s="52" t="s">
        <v>529</v>
      </c>
      <c r="D166" s="51" t="s">
        <v>118</v>
      </c>
      <c r="E166" s="50">
        <v>715</v>
      </c>
      <c r="F166" s="49">
        <v>0</v>
      </c>
      <c r="G166" s="47">
        <f>E166*F166</f>
        <v>0</v>
      </c>
      <c r="H166" s="48">
        <v>0</v>
      </c>
      <c r="I166" s="47">
        <f>E166*H166</f>
        <v>0</v>
      </c>
      <c r="J166" s="46">
        <v>0</v>
      </c>
      <c r="K166" s="45">
        <f>E166*J166</f>
        <v>0</v>
      </c>
    </row>
    <row r="167" spans="1:11" s="8" customFormat="1" ht="13.5">
      <c r="A167" s="54">
        <f>A166+1</f>
        <v>99</v>
      </c>
      <c r="B167" s="53" t="s">
        <v>528</v>
      </c>
      <c r="C167" s="52" t="s">
        <v>527</v>
      </c>
      <c r="D167" s="51" t="s">
        <v>8</v>
      </c>
      <c r="E167" s="50">
        <v>138</v>
      </c>
      <c r="F167" s="49">
        <v>0</v>
      </c>
      <c r="G167" s="47">
        <f>E167*F167</f>
        <v>0</v>
      </c>
      <c r="H167" s="48">
        <v>0</v>
      </c>
      <c r="I167" s="47">
        <f>E167*H167</f>
        <v>0</v>
      </c>
      <c r="J167" s="46">
        <v>0</v>
      </c>
      <c r="K167" s="45">
        <f>E167*J167</f>
        <v>0</v>
      </c>
    </row>
    <row r="168" spans="1:11" s="8" customFormat="1" ht="13.5">
      <c r="A168" s="54">
        <f>A167+1</f>
        <v>100</v>
      </c>
      <c r="B168" s="53" t="s">
        <v>526</v>
      </c>
      <c r="C168" s="52" t="s">
        <v>525</v>
      </c>
      <c r="D168" s="51" t="s">
        <v>128</v>
      </c>
      <c r="E168" s="46">
        <v>31.048999999999999</v>
      </c>
      <c r="F168" s="49">
        <v>0</v>
      </c>
      <c r="G168" s="47">
        <f>E168*F168</f>
        <v>0</v>
      </c>
      <c r="H168" s="48">
        <v>0</v>
      </c>
      <c r="I168" s="47">
        <f>E168*H168</f>
        <v>0</v>
      </c>
      <c r="J168" s="46">
        <v>0</v>
      </c>
      <c r="K168" s="45">
        <f>E168*J168</f>
        <v>0</v>
      </c>
    </row>
    <row r="169" spans="1:11" s="31" customFormat="1" ht="13.5">
      <c r="A169" s="72"/>
      <c r="B169" s="71">
        <v>94</v>
      </c>
      <c r="C169" s="70" t="s">
        <v>524</v>
      </c>
      <c r="D169" s="69"/>
      <c r="E169" s="69"/>
      <c r="F169" s="68"/>
      <c r="G169" s="67">
        <f>SUM(G149:G168)</f>
        <v>0</v>
      </c>
      <c r="H169" s="65"/>
      <c r="I169" s="66">
        <f>SUM(I149:I168)</f>
        <v>0</v>
      </c>
      <c r="J169" s="65"/>
      <c r="K169" s="64">
        <f>SUM(K149:K168)</f>
        <v>1.144E-4</v>
      </c>
    </row>
    <row r="170" spans="1:11" s="31" customFormat="1" ht="13.5">
      <c r="A170" s="63"/>
      <c r="B170" s="62" t="s">
        <v>523</v>
      </c>
      <c r="C170" s="61" t="s">
        <v>522</v>
      </c>
      <c r="D170" s="60"/>
      <c r="E170" s="60"/>
      <c r="F170" s="59"/>
      <c r="G170" s="58"/>
      <c r="H170" s="56"/>
      <c r="I170" s="57"/>
      <c r="J170" s="56"/>
      <c r="K170" s="55"/>
    </row>
    <row r="171" spans="1:11" s="8" customFormat="1" ht="13.5">
      <c r="A171" s="54">
        <f>A168+1</f>
        <v>101</v>
      </c>
      <c r="B171" s="53" t="s">
        <v>521</v>
      </c>
      <c r="C171" s="52" t="s">
        <v>520</v>
      </c>
      <c r="D171" s="51" t="s">
        <v>128</v>
      </c>
      <c r="E171" s="46">
        <v>2625.011</v>
      </c>
      <c r="F171" s="49">
        <v>0</v>
      </c>
      <c r="G171" s="47">
        <f>E171*F171</f>
        <v>0</v>
      </c>
      <c r="H171" s="48">
        <v>0</v>
      </c>
      <c r="I171" s="47">
        <f>E171*H171</f>
        <v>0</v>
      </c>
      <c r="J171" s="46">
        <v>0</v>
      </c>
      <c r="K171" s="45">
        <f>E171*J171</f>
        <v>0</v>
      </c>
    </row>
    <row r="172" spans="1:11" s="8" customFormat="1" ht="13.5">
      <c r="A172" s="93"/>
      <c r="B172" s="92" t="s">
        <v>132</v>
      </c>
      <c r="C172" s="218" t="s">
        <v>519</v>
      </c>
      <c r="D172" s="219"/>
      <c r="E172" s="219"/>
      <c r="F172" s="219"/>
      <c r="G172" s="219"/>
      <c r="H172" s="219"/>
      <c r="I172" s="219"/>
      <c r="J172" s="219"/>
      <c r="K172" s="220"/>
    </row>
    <row r="173" spans="1:11" s="8" customFormat="1" ht="13.5">
      <c r="A173" s="54">
        <f>A171+1</f>
        <v>102</v>
      </c>
      <c r="B173" s="53" t="s">
        <v>518</v>
      </c>
      <c r="C173" s="52" t="s">
        <v>517</v>
      </c>
      <c r="D173" s="51" t="s">
        <v>128</v>
      </c>
      <c r="E173" s="46">
        <v>7875.0329999999994</v>
      </c>
      <c r="F173" s="49">
        <v>0</v>
      </c>
      <c r="G173" s="47">
        <f>E173*F173</f>
        <v>0</v>
      </c>
      <c r="H173" s="48">
        <v>0</v>
      </c>
      <c r="I173" s="47">
        <f>E173*H173</f>
        <v>0</v>
      </c>
      <c r="J173" s="46">
        <v>0</v>
      </c>
      <c r="K173" s="45">
        <f>E173*J173</f>
        <v>0</v>
      </c>
    </row>
    <row r="174" spans="1:11" s="8" customFormat="1" ht="13.5">
      <c r="A174" s="93"/>
      <c r="B174" s="92" t="s">
        <v>132</v>
      </c>
      <c r="C174" s="218" t="s">
        <v>516</v>
      </c>
      <c r="D174" s="219"/>
      <c r="E174" s="219"/>
      <c r="F174" s="219"/>
      <c r="G174" s="219"/>
      <c r="H174" s="219"/>
      <c r="I174" s="219"/>
      <c r="J174" s="219"/>
      <c r="K174" s="220"/>
    </row>
    <row r="175" spans="1:11" s="31" customFormat="1" ht="14.25" thickBot="1">
      <c r="A175" s="44"/>
      <c r="B175" s="43">
        <v>99</v>
      </c>
      <c r="C175" s="42" t="s">
        <v>515</v>
      </c>
      <c r="D175" s="41"/>
      <c r="E175" s="41"/>
      <c r="F175" s="40"/>
      <c r="G175" s="39">
        <f>SUM(G171:G174)</f>
        <v>0</v>
      </c>
      <c r="H175" s="37"/>
      <c r="I175" s="38">
        <f>SUM(I171:I174)</f>
        <v>0</v>
      </c>
      <c r="J175" s="37"/>
      <c r="K175" s="36">
        <f>SUM(K171:K174)</f>
        <v>0</v>
      </c>
    </row>
    <row r="176" spans="1:11" ht="14.25" thickBo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</row>
    <row r="177" spans="1:11" s="8" customFormat="1" ht="13.5">
      <c r="A177" s="91" t="s">
        <v>25</v>
      </c>
      <c r="B177" s="231" t="s">
        <v>109</v>
      </c>
      <c r="C177" s="231" t="s">
        <v>23</v>
      </c>
      <c r="D177" s="231" t="s">
        <v>108</v>
      </c>
      <c r="E177" s="231" t="s">
        <v>10</v>
      </c>
      <c r="F177" s="239" t="s">
        <v>107</v>
      </c>
      <c r="G177" s="240"/>
      <c r="H177" s="240"/>
      <c r="I177" s="240"/>
      <c r="J177" s="231" t="s">
        <v>106</v>
      </c>
      <c r="K177" s="232"/>
    </row>
    <row r="178" spans="1:11" s="8" customFormat="1" ht="13.5">
      <c r="A178" s="90" t="s">
        <v>105</v>
      </c>
      <c r="B178" s="233"/>
      <c r="C178" s="233"/>
      <c r="D178" s="233"/>
      <c r="E178" s="233"/>
      <c r="F178" s="241" t="s">
        <v>1</v>
      </c>
      <c r="G178" s="238"/>
      <c r="H178" s="237" t="s">
        <v>13</v>
      </c>
      <c r="I178" s="238"/>
      <c r="J178" s="233"/>
      <c r="K178" s="234"/>
    </row>
    <row r="179" spans="1:11" s="8" customFormat="1" ht="13.5">
      <c r="A179" s="90" t="s">
        <v>24</v>
      </c>
      <c r="B179" s="233"/>
      <c r="C179" s="233"/>
      <c r="D179" s="233"/>
      <c r="E179" s="233"/>
      <c r="F179" s="89" t="s">
        <v>12</v>
      </c>
      <c r="G179" s="88" t="s">
        <v>11</v>
      </c>
      <c r="H179" s="87" t="s">
        <v>12</v>
      </c>
      <c r="I179" s="88" t="s">
        <v>11</v>
      </c>
      <c r="J179" s="87" t="s">
        <v>12</v>
      </c>
      <c r="K179" s="86" t="s">
        <v>11</v>
      </c>
    </row>
    <row r="180" spans="1:11" s="8" customFormat="1" ht="14.25" thickBot="1">
      <c r="A180" s="85" t="s">
        <v>21</v>
      </c>
      <c r="B180" s="84" t="s">
        <v>20</v>
      </c>
      <c r="C180" s="84" t="s">
        <v>19</v>
      </c>
      <c r="D180" s="84" t="s">
        <v>18</v>
      </c>
      <c r="E180" s="84" t="s">
        <v>17</v>
      </c>
      <c r="F180" s="83" t="s">
        <v>16</v>
      </c>
      <c r="G180" s="82" t="s">
        <v>15</v>
      </c>
      <c r="H180" s="81" t="s">
        <v>14</v>
      </c>
      <c r="I180" s="82" t="s">
        <v>104</v>
      </c>
      <c r="J180" s="81" t="s">
        <v>103</v>
      </c>
      <c r="K180" s="80" t="s">
        <v>102</v>
      </c>
    </row>
    <row r="181" spans="1:11" s="31" customFormat="1" ht="13.5">
      <c r="A181" s="79"/>
      <c r="B181" s="78"/>
      <c r="C181" s="78" t="s">
        <v>53</v>
      </c>
      <c r="D181" s="78"/>
      <c r="E181" s="78"/>
      <c r="F181" s="77"/>
      <c r="G181" s="76"/>
      <c r="H181" s="74"/>
      <c r="I181" s="75"/>
      <c r="J181" s="74"/>
      <c r="K181" s="73"/>
    </row>
    <row r="182" spans="1:11" s="31" customFormat="1" ht="13.5">
      <c r="A182" s="63"/>
      <c r="B182" s="62" t="s">
        <v>514</v>
      </c>
      <c r="C182" s="61" t="s">
        <v>513</v>
      </c>
      <c r="D182" s="60"/>
      <c r="E182" s="60"/>
      <c r="F182" s="59"/>
      <c r="G182" s="58"/>
      <c r="H182" s="56"/>
      <c r="I182" s="57"/>
      <c r="J182" s="56"/>
      <c r="K182" s="55"/>
    </row>
    <row r="183" spans="1:11" s="8" customFormat="1" ht="13.5">
      <c r="A183" s="54">
        <f>A173+1</f>
        <v>103</v>
      </c>
      <c r="B183" s="53" t="s">
        <v>512</v>
      </c>
      <c r="C183" s="52" t="s">
        <v>511</v>
      </c>
      <c r="D183" s="51" t="s">
        <v>118</v>
      </c>
      <c r="E183" s="94">
        <v>2006.3999999999999</v>
      </c>
      <c r="F183" s="49">
        <v>0</v>
      </c>
      <c r="G183" s="47">
        <f>E183*F183</f>
        <v>0</v>
      </c>
      <c r="H183" s="48">
        <v>0</v>
      </c>
      <c r="I183" s="47">
        <f>E183*H183</f>
        <v>0</v>
      </c>
      <c r="J183" s="46">
        <v>0</v>
      </c>
      <c r="K183" s="45">
        <f>E183*J183</f>
        <v>0</v>
      </c>
    </row>
    <row r="184" spans="1:11" s="8" customFormat="1" ht="13.5">
      <c r="A184" s="93"/>
      <c r="B184" s="92" t="s">
        <v>132</v>
      </c>
      <c r="C184" s="218" t="s">
        <v>510</v>
      </c>
      <c r="D184" s="219"/>
      <c r="E184" s="219"/>
      <c r="F184" s="219"/>
      <c r="G184" s="219"/>
      <c r="H184" s="219"/>
      <c r="I184" s="219"/>
      <c r="J184" s="219"/>
      <c r="K184" s="220"/>
    </row>
    <row r="185" spans="1:11" s="8" customFormat="1" ht="13.5">
      <c r="A185" s="54">
        <f>A183+1</f>
        <v>104</v>
      </c>
      <c r="B185" s="53" t="s">
        <v>509</v>
      </c>
      <c r="C185" s="52" t="s">
        <v>508</v>
      </c>
      <c r="D185" s="51" t="s">
        <v>118</v>
      </c>
      <c r="E185" s="94">
        <v>1660</v>
      </c>
      <c r="F185" s="49">
        <v>0</v>
      </c>
      <c r="G185" s="47">
        <f>E185*F185</f>
        <v>0</v>
      </c>
      <c r="H185" s="48">
        <v>0</v>
      </c>
      <c r="I185" s="47">
        <f>E185*H185</f>
        <v>0</v>
      </c>
      <c r="J185" s="46">
        <v>0</v>
      </c>
      <c r="K185" s="45">
        <f>E185*J185</f>
        <v>0</v>
      </c>
    </row>
    <row r="186" spans="1:11" s="8" customFormat="1" ht="13.5">
      <c r="A186" s="93"/>
      <c r="B186" s="92" t="s">
        <v>132</v>
      </c>
      <c r="C186" s="218" t="s">
        <v>507</v>
      </c>
      <c r="D186" s="219"/>
      <c r="E186" s="219"/>
      <c r="F186" s="219"/>
      <c r="G186" s="219"/>
      <c r="H186" s="219"/>
      <c r="I186" s="219"/>
      <c r="J186" s="219"/>
      <c r="K186" s="220"/>
    </row>
    <row r="187" spans="1:11" s="8" customFormat="1" ht="27">
      <c r="A187" s="54">
        <f>A185+1</f>
        <v>105</v>
      </c>
      <c r="B187" s="53" t="s">
        <v>506</v>
      </c>
      <c r="C187" s="52" t="s">
        <v>505</v>
      </c>
      <c r="D187" s="51" t="s">
        <v>118</v>
      </c>
      <c r="E187" s="94">
        <v>5379</v>
      </c>
      <c r="F187" s="49">
        <v>0</v>
      </c>
      <c r="G187" s="47">
        <f>E187*F187</f>
        <v>0</v>
      </c>
      <c r="H187" s="48">
        <v>0</v>
      </c>
      <c r="I187" s="47">
        <f>E187*H187</f>
        <v>0</v>
      </c>
      <c r="J187" s="46">
        <v>0</v>
      </c>
      <c r="K187" s="45">
        <f>E187*J187</f>
        <v>0</v>
      </c>
    </row>
    <row r="188" spans="1:11" s="8" customFormat="1" ht="13.5">
      <c r="A188" s="93"/>
      <c r="B188" s="92" t="s">
        <v>132</v>
      </c>
      <c r="C188" s="218" t="s">
        <v>504</v>
      </c>
      <c r="D188" s="219"/>
      <c r="E188" s="219"/>
      <c r="F188" s="219"/>
      <c r="G188" s="219"/>
      <c r="H188" s="219"/>
      <c r="I188" s="219"/>
      <c r="J188" s="219"/>
      <c r="K188" s="220"/>
    </row>
    <row r="189" spans="1:11" s="8" customFormat="1" ht="13.5">
      <c r="A189" s="54">
        <f>A187+1</f>
        <v>106</v>
      </c>
      <c r="B189" s="53" t="s">
        <v>503</v>
      </c>
      <c r="C189" s="52" t="s">
        <v>502</v>
      </c>
      <c r="D189" s="51" t="s">
        <v>128</v>
      </c>
      <c r="E189" s="46">
        <v>4.0120000000000005</v>
      </c>
      <c r="F189" s="49">
        <v>0</v>
      </c>
      <c r="G189" s="47">
        <f>E189*F189</f>
        <v>0</v>
      </c>
      <c r="H189" s="48">
        <v>0</v>
      </c>
      <c r="I189" s="47">
        <f>E189*H189</f>
        <v>0</v>
      </c>
      <c r="J189" s="46">
        <v>0</v>
      </c>
      <c r="K189" s="45">
        <f>E189*J189</f>
        <v>0</v>
      </c>
    </row>
    <row r="190" spans="1:11" s="8" customFormat="1" ht="13.5">
      <c r="A190" s="93"/>
      <c r="B190" s="92" t="s">
        <v>132</v>
      </c>
      <c r="C190" s="218" t="s">
        <v>501</v>
      </c>
      <c r="D190" s="219"/>
      <c r="E190" s="219"/>
      <c r="F190" s="219"/>
      <c r="G190" s="219"/>
      <c r="H190" s="219"/>
      <c r="I190" s="219"/>
      <c r="J190" s="219"/>
      <c r="K190" s="220"/>
    </row>
    <row r="191" spans="1:11" s="8" customFormat="1" ht="13.5">
      <c r="A191" s="54">
        <f>A189+1</f>
        <v>107</v>
      </c>
      <c r="B191" s="53" t="s">
        <v>500</v>
      </c>
      <c r="C191" s="52" t="s">
        <v>499</v>
      </c>
      <c r="D191" s="51" t="s">
        <v>118</v>
      </c>
      <c r="E191" s="94">
        <v>1106.6000000000001</v>
      </c>
      <c r="F191" s="49">
        <v>0</v>
      </c>
      <c r="G191" s="47">
        <f>E191*F191</f>
        <v>0</v>
      </c>
      <c r="H191" s="48">
        <v>0</v>
      </c>
      <c r="I191" s="47">
        <f>E191*H191</f>
        <v>0</v>
      </c>
      <c r="J191" s="46">
        <v>0</v>
      </c>
      <c r="K191" s="45">
        <f>E191*J191</f>
        <v>0</v>
      </c>
    </row>
    <row r="192" spans="1:11" s="8" customFormat="1" ht="13.5">
      <c r="A192" s="93"/>
      <c r="B192" s="92" t="s">
        <v>132</v>
      </c>
      <c r="C192" s="218" t="s">
        <v>498</v>
      </c>
      <c r="D192" s="219"/>
      <c r="E192" s="219"/>
      <c r="F192" s="219"/>
      <c r="G192" s="219"/>
      <c r="H192" s="219"/>
      <c r="I192" s="219"/>
      <c r="J192" s="219"/>
      <c r="K192" s="220"/>
    </row>
    <row r="193" spans="1:11" s="8" customFormat="1" ht="13.5">
      <c r="A193" s="54">
        <f>A191+1</f>
        <v>108</v>
      </c>
      <c r="B193" s="53" t="s">
        <v>482</v>
      </c>
      <c r="C193" s="52" t="s">
        <v>481</v>
      </c>
      <c r="D193" s="51" t="s">
        <v>118</v>
      </c>
      <c r="E193" s="50">
        <v>1106</v>
      </c>
      <c r="F193" s="49">
        <v>0</v>
      </c>
      <c r="G193" s="47">
        <f>E193*F193</f>
        <v>0</v>
      </c>
      <c r="H193" s="48">
        <v>0</v>
      </c>
      <c r="I193" s="47">
        <f>E193*H193</f>
        <v>0</v>
      </c>
      <c r="J193" s="46">
        <v>0</v>
      </c>
      <c r="K193" s="45">
        <f>E193*J193</f>
        <v>0</v>
      </c>
    </row>
    <row r="194" spans="1:11" s="8" customFormat="1" ht="13.5">
      <c r="A194" s="54">
        <f>A193+1</f>
        <v>109</v>
      </c>
      <c r="B194" s="53" t="s">
        <v>497</v>
      </c>
      <c r="C194" s="52" t="s">
        <v>496</v>
      </c>
      <c r="D194" s="51" t="s">
        <v>118</v>
      </c>
      <c r="E194" s="94">
        <v>4273</v>
      </c>
      <c r="F194" s="49">
        <v>0</v>
      </c>
      <c r="G194" s="47">
        <f>E194*F194</f>
        <v>0</v>
      </c>
      <c r="H194" s="48">
        <v>0</v>
      </c>
      <c r="I194" s="47">
        <f>E194*H194</f>
        <v>0</v>
      </c>
      <c r="J194" s="46">
        <v>0</v>
      </c>
      <c r="K194" s="45">
        <f>E194*J194</f>
        <v>0</v>
      </c>
    </row>
    <row r="195" spans="1:11" s="8" customFormat="1" ht="13.5">
      <c r="A195" s="93"/>
      <c r="B195" s="92" t="s">
        <v>132</v>
      </c>
      <c r="C195" s="218" t="s">
        <v>495</v>
      </c>
      <c r="D195" s="219"/>
      <c r="E195" s="219"/>
      <c r="F195" s="219"/>
      <c r="G195" s="219"/>
      <c r="H195" s="219"/>
      <c r="I195" s="219"/>
      <c r="J195" s="219"/>
      <c r="K195" s="220"/>
    </row>
    <row r="196" spans="1:11" s="8" customFormat="1" ht="13.5">
      <c r="A196" s="54">
        <f>A194+1</f>
        <v>110</v>
      </c>
      <c r="B196" s="53" t="s">
        <v>494</v>
      </c>
      <c r="C196" s="52" t="s">
        <v>493</v>
      </c>
      <c r="D196" s="51" t="s">
        <v>128</v>
      </c>
      <c r="E196" s="46">
        <v>11.489000000000001</v>
      </c>
      <c r="F196" s="49">
        <v>0</v>
      </c>
      <c r="G196" s="47">
        <f>E196*F196</f>
        <v>0</v>
      </c>
      <c r="H196" s="48">
        <v>0</v>
      </c>
      <c r="I196" s="47">
        <f>E196*H196</f>
        <v>0</v>
      </c>
      <c r="J196" s="46">
        <v>0</v>
      </c>
      <c r="K196" s="45">
        <f>E196*J196</f>
        <v>0</v>
      </c>
    </row>
    <row r="197" spans="1:11" s="31" customFormat="1" ht="13.5">
      <c r="A197" s="72"/>
      <c r="B197" s="71">
        <v>711</v>
      </c>
      <c r="C197" s="70" t="s">
        <v>492</v>
      </c>
      <c r="D197" s="69"/>
      <c r="E197" s="69"/>
      <c r="F197" s="68"/>
      <c r="G197" s="67">
        <f>SUM(G183:G196)</f>
        <v>0</v>
      </c>
      <c r="H197" s="65"/>
      <c r="I197" s="66">
        <f>SUM(I183:I196)</f>
        <v>0</v>
      </c>
      <c r="J197" s="65"/>
      <c r="K197" s="64">
        <f>SUM(K183:K196)</f>
        <v>0</v>
      </c>
    </row>
    <row r="198" spans="1:11" s="31" customFormat="1" ht="13.5">
      <c r="A198" s="63"/>
      <c r="B198" s="62" t="s">
        <v>491</v>
      </c>
      <c r="C198" s="61" t="s">
        <v>490</v>
      </c>
      <c r="D198" s="60"/>
      <c r="E198" s="60"/>
      <c r="F198" s="59"/>
      <c r="G198" s="58"/>
      <c r="H198" s="56"/>
      <c r="I198" s="57"/>
      <c r="J198" s="56"/>
      <c r="K198" s="55"/>
    </row>
    <row r="199" spans="1:11" s="8" customFormat="1" ht="27">
      <c r="A199" s="54">
        <f>A196+1</f>
        <v>111</v>
      </c>
      <c r="B199" s="53" t="s">
        <v>489</v>
      </c>
      <c r="C199" s="52" t="s">
        <v>488</v>
      </c>
      <c r="D199" s="51" t="s">
        <v>118</v>
      </c>
      <c r="E199" s="50">
        <v>76</v>
      </c>
      <c r="F199" s="49">
        <v>0</v>
      </c>
      <c r="G199" s="47">
        <f>E199*F199</f>
        <v>0</v>
      </c>
      <c r="H199" s="48">
        <v>0</v>
      </c>
      <c r="I199" s="47">
        <f>E199*H199</f>
        <v>0</v>
      </c>
      <c r="J199" s="46">
        <v>0</v>
      </c>
      <c r="K199" s="45">
        <f>E199*J199</f>
        <v>0</v>
      </c>
    </row>
    <row r="200" spans="1:11" s="8" customFormat="1" ht="27">
      <c r="A200" s="54">
        <f>A199+1</f>
        <v>112</v>
      </c>
      <c r="B200" s="53" t="s">
        <v>487</v>
      </c>
      <c r="C200" s="52" t="s">
        <v>486</v>
      </c>
      <c r="D200" s="51" t="s">
        <v>118</v>
      </c>
      <c r="E200" s="94">
        <v>167.20000000000002</v>
      </c>
      <c r="F200" s="49">
        <v>0</v>
      </c>
      <c r="G200" s="47">
        <f>E200*F200</f>
        <v>0</v>
      </c>
      <c r="H200" s="48">
        <v>0</v>
      </c>
      <c r="I200" s="47">
        <f>E200*H200</f>
        <v>0</v>
      </c>
      <c r="J200" s="46">
        <v>0</v>
      </c>
      <c r="K200" s="45">
        <f>E200*J200</f>
        <v>0</v>
      </c>
    </row>
    <row r="201" spans="1:11" s="8" customFormat="1" ht="13.5">
      <c r="A201" s="93"/>
      <c r="B201" s="92" t="s">
        <v>132</v>
      </c>
      <c r="C201" s="218" t="s">
        <v>485</v>
      </c>
      <c r="D201" s="219"/>
      <c r="E201" s="219"/>
      <c r="F201" s="219"/>
      <c r="G201" s="219"/>
      <c r="H201" s="219"/>
      <c r="I201" s="219"/>
      <c r="J201" s="219"/>
      <c r="K201" s="220"/>
    </row>
    <row r="202" spans="1:11" s="8" customFormat="1" ht="13.5">
      <c r="A202" s="54">
        <f>A200+1</f>
        <v>113</v>
      </c>
      <c r="B202" s="53" t="s">
        <v>484</v>
      </c>
      <c r="C202" s="52" t="s">
        <v>483</v>
      </c>
      <c r="D202" s="51" t="s">
        <v>118</v>
      </c>
      <c r="E202" s="50">
        <v>943</v>
      </c>
      <c r="F202" s="49">
        <v>0</v>
      </c>
      <c r="G202" s="47">
        <f>E202*F202</f>
        <v>0</v>
      </c>
      <c r="H202" s="48">
        <v>0</v>
      </c>
      <c r="I202" s="47">
        <f>E202*H202</f>
        <v>0</v>
      </c>
      <c r="J202" s="46">
        <v>0</v>
      </c>
      <c r="K202" s="45">
        <f>E202*J202</f>
        <v>0</v>
      </c>
    </row>
    <row r="203" spans="1:11" s="8" customFormat="1" ht="13.5">
      <c r="A203" s="54">
        <f>A202+1</f>
        <v>114</v>
      </c>
      <c r="B203" s="53" t="s">
        <v>482</v>
      </c>
      <c r="C203" s="52" t="s">
        <v>481</v>
      </c>
      <c r="D203" s="51" t="s">
        <v>118</v>
      </c>
      <c r="E203" s="50">
        <v>943</v>
      </c>
      <c r="F203" s="49">
        <v>0</v>
      </c>
      <c r="G203" s="47">
        <f>E203*F203</f>
        <v>0</v>
      </c>
      <c r="H203" s="48">
        <v>0</v>
      </c>
      <c r="I203" s="47">
        <f>E203*H203</f>
        <v>0</v>
      </c>
      <c r="J203" s="46">
        <v>0</v>
      </c>
      <c r="K203" s="45">
        <f>E203*J203</f>
        <v>0</v>
      </c>
    </row>
    <row r="204" spans="1:11" s="8" customFormat="1" ht="27">
      <c r="A204" s="54">
        <f>A203+1</f>
        <v>115</v>
      </c>
      <c r="B204" s="53" t="s">
        <v>480</v>
      </c>
      <c r="C204" s="52" t="s">
        <v>479</v>
      </c>
      <c r="D204" s="51" t="s">
        <v>118</v>
      </c>
      <c r="E204" s="50">
        <v>943</v>
      </c>
      <c r="F204" s="49">
        <v>0</v>
      </c>
      <c r="G204" s="47">
        <f>E204*F204</f>
        <v>0</v>
      </c>
      <c r="H204" s="48">
        <v>0</v>
      </c>
      <c r="I204" s="47">
        <f>E204*H204</f>
        <v>0</v>
      </c>
      <c r="J204" s="46">
        <v>0</v>
      </c>
      <c r="K204" s="45">
        <f>E204*J204</f>
        <v>0</v>
      </c>
    </row>
    <row r="205" spans="1:11" s="8" customFormat="1" ht="13.5">
      <c r="A205" s="54">
        <f>A204+1</f>
        <v>116</v>
      </c>
      <c r="B205" s="53" t="s">
        <v>478</v>
      </c>
      <c r="C205" s="52" t="s">
        <v>477</v>
      </c>
      <c r="D205" s="51" t="s">
        <v>128</v>
      </c>
      <c r="E205" s="46">
        <v>1.774</v>
      </c>
      <c r="F205" s="49">
        <v>0</v>
      </c>
      <c r="G205" s="47">
        <f>E205*F205</f>
        <v>0</v>
      </c>
      <c r="H205" s="48">
        <v>0</v>
      </c>
      <c r="I205" s="47">
        <f>E205*H205</f>
        <v>0</v>
      </c>
      <c r="J205" s="46">
        <v>0</v>
      </c>
      <c r="K205" s="45">
        <f>E205*J205</f>
        <v>0</v>
      </c>
    </row>
    <row r="206" spans="1:11" s="31" customFormat="1" ht="13.5">
      <c r="A206" s="72"/>
      <c r="B206" s="71">
        <v>712</v>
      </c>
      <c r="C206" s="70" t="s">
        <v>476</v>
      </c>
      <c r="D206" s="69"/>
      <c r="E206" s="69"/>
      <c r="F206" s="68"/>
      <c r="G206" s="67">
        <f>SUM(G199:G205)</f>
        <v>0</v>
      </c>
      <c r="H206" s="65">
        <v>0</v>
      </c>
      <c r="I206" s="66">
        <f>SUM(I199:I205)</f>
        <v>0</v>
      </c>
      <c r="J206" s="65"/>
      <c r="K206" s="64">
        <f>SUM(K199:K205)</f>
        <v>0</v>
      </c>
    </row>
    <row r="207" spans="1:11" s="31" customFormat="1" ht="13.5">
      <c r="A207" s="63"/>
      <c r="B207" s="62" t="s">
        <v>475</v>
      </c>
      <c r="C207" s="61" t="s">
        <v>474</v>
      </c>
      <c r="D207" s="60"/>
      <c r="E207" s="60"/>
      <c r="F207" s="59"/>
      <c r="G207" s="58"/>
      <c r="H207" s="56"/>
      <c r="I207" s="57"/>
      <c r="J207" s="56"/>
      <c r="K207" s="55"/>
    </row>
    <row r="208" spans="1:11" s="8" customFormat="1" ht="27">
      <c r="A208" s="54">
        <f>A205+1</f>
        <v>117</v>
      </c>
      <c r="B208" s="53" t="s">
        <v>473</v>
      </c>
      <c r="C208" s="52" t="s">
        <v>472</v>
      </c>
      <c r="D208" s="51" t="s">
        <v>118</v>
      </c>
      <c r="E208" s="50">
        <v>890</v>
      </c>
      <c r="F208" s="49">
        <v>0</v>
      </c>
      <c r="G208" s="47">
        <f>E208*F208</f>
        <v>0</v>
      </c>
      <c r="H208" s="48">
        <v>0</v>
      </c>
      <c r="I208" s="47">
        <f>E208*H208</f>
        <v>0</v>
      </c>
      <c r="J208" s="46">
        <v>0</v>
      </c>
      <c r="K208" s="45">
        <f>E208*J208</f>
        <v>0</v>
      </c>
    </row>
    <row r="209" spans="1:11" s="8" customFormat="1" ht="27">
      <c r="A209" s="54">
        <f>A208+1</f>
        <v>118</v>
      </c>
      <c r="B209" s="53" t="s">
        <v>471</v>
      </c>
      <c r="C209" s="52" t="s">
        <v>470</v>
      </c>
      <c r="D209" s="51" t="s">
        <v>118</v>
      </c>
      <c r="E209" s="94">
        <v>1068</v>
      </c>
      <c r="F209" s="49">
        <v>0</v>
      </c>
      <c r="G209" s="47">
        <f>E209*F209</f>
        <v>0</v>
      </c>
      <c r="H209" s="48">
        <v>0</v>
      </c>
      <c r="I209" s="47">
        <f>E209*H209</f>
        <v>0</v>
      </c>
      <c r="J209" s="46">
        <v>0</v>
      </c>
      <c r="K209" s="45">
        <f>E209*J209</f>
        <v>0</v>
      </c>
    </row>
    <row r="210" spans="1:11" s="8" customFormat="1" ht="13.5">
      <c r="A210" s="93"/>
      <c r="B210" s="92" t="s">
        <v>132</v>
      </c>
      <c r="C210" s="218" t="s">
        <v>457</v>
      </c>
      <c r="D210" s="219"/>
      <c r="E210" s="219"/>
      <c r="F210" s="219"/>
      <c r="G210" s="219"/>
      <c r="H210" s="219"/>
      <c r="I210" s="219"/>
      <c r="J210" s="219"/>
      <c r="K210" s="220"/>
    </row>
    <row r="211" spans="1:11" s="8" customFormat="1" ht="13.5">
      <c r="A211" s="54">
        <f>A209+1</f>
        <v>119</v>
      </c>
      <c r="B211" s="53" t="s">
        <v>469</v>
      </c>
      <c r="C211" s="52" t="s">
        <v>468</v>
      </c>
      <c r="D211" s="51" t="s">
        <v>75</v>
      </c>
      <c r="E211" s="50">
        <v>120</v>
      </c>
      <c r="F211" s="49">
        <v>0</v>
      </c>
      <c r="G211" s="47">
        <f>E211*F211</f>
        <v>0</v>
      </c>
      <c r="H211" s="48">
        <v>0</v>
      </c>
      <c r="I211" s="47">
        <f>E211*H211</f>
        <v>0</v>
      </c>
      <c r="J211" s="46">
        <v>0</v>
      </c>
      <c r="K211" s="45">
        <f>E211*J211</f>
        <v>0</v>
      </c>
    </row>
    <row r="212" spans="1:11" s="8" customFormat="1" ht="27">
      <c r="A212" s="54">
        <f>A211+1</f>
        <v>120</v>
      </c>
      <c r="B212" s="53" t="s">
        <v>467</v>
      </c>
      <c r="C212" s="52" t="s">
        <v>466</v>
      </c>
      <c r="D212" s="51" t="s">
        <v>118</v>
      </c>
      <c r="E212" s="94">
        <v>849.1</v>
      </c>
      <c r="F212" s="49">
        <v>0</v>
      </c>
      <c r="G212" s="47">
        <f>E212*F212</f>
        <v>0</v>
      </c>
      <c r="H212" s="48">
        <v>0</v>
      </c>
      <c r="I212" s="47">
        <f>E212*H212</f>
        <v>0</v>
      </c>
      <c r="J212" s="46">
        <v>0</v>
      </c>
      <c r="K212" s="45">
        <f>E212*J212</f>
        <v>0</v>
      </c>
    </row>
    <row r="213" spans="1:11" s="8" customFormat="1" ht="13.5">
      <c r="A213" s="93"/>
      <c r="B213" s="92" t="s">
        <v>132</v>
      </c>
      <c r="C213" s="218" t="s">
        <v>465</v>
      </c>
      <c r="D213" s="219"/>
      <c r="E213" s="219"/>
      <c r="F213" s="219"/>
      <c r="G213" s="219"/>
      <c r="H213" s="219"/>
      <c r="I213" s="219"/>
      <c r="J213" s="219"/>
      <c r="K213" s="220"/>
    </row>
    <row r="214" spans="1:11" s="8" customFormat="1" ht="27">
      <c r="A214" s="54">
        <f>A212+1</f>
        <v>121</v>
      </c>
      <c r="B214" s="53" t="s">
        <v>464</v>
      </c>
      <c r="C214" s="52" t="s">
        <v>463</v>
      </c>
      <c r="D214" s="51" t="s">
        <v>118</v>
      </c>
      <c r="E214" s="94">
        <v>933.90000000000009</v>
      </c>
      <c r="F214" s="49">
        <v>0</v>
      </c>
      <c r="G214" s="47">
        <f>E214*F214</f>
        <v>0</v>
      </c>
      <c r="H214" s="48">
        <v>0</v>
      </c>
      <c r="I214" s="47">
        <f>E214*H214</f>
        <v>0</v>
      </c>
      <c r="J214" s="46">
        <v>0</v>
      </c>
      <c r="K214" s="45">
        <f>E214*J214</f>
        <v>0</v>
      </c>
    </row>
    <row r="215" spans="1:11" s="8" customFormat="1" ht="13.5">
      <c r="A215" s="93"/>
      <c r="B215" s="92" t="s">
        <v>132</v>
      </c>
      <c r="C215" s="218" t="s">
        <v>462</v>
      </c>
      <c r="D215" s="219"/>
      <c r="E215" s="219"/>
      <c r="F215" s="219"/>
      <c r="G215" s="219"/>
      <c r="H215" s="219"/>
      <c r="I215" s="219"/>
      <c r="J215" s="219"/>
      <c r="K215" s="220"/>
    </row>
    <row r="216" spans="1:11" s="8" customFormat="1" ht="27">
      <c r="A216" s="54">
        <f>A214+1</f>
        <v>122</v>
      </c>
      <c r="B216" s="53" t="s">
        <v>461</v>
      </c>
      <c r="C216" s="52" t="s">
        <v>460</v>
      </c>
      <c r="D216" s="51" t="s">
        <v>118</v>
      </c>
      <c r="E216" s="50">
        <v>890</v>
      </c>
      <c r="F216" s="49">
        <v>0</v>
      </c>
      <c r="G216" s="47">
        <f>E216*F216</f>
        <v>0</v>
      </c>
      <c r="H216" s="48">
        <v>0</v>
      </c>
      <c r="I216" s="47">
        <f>E216*H216</f>
        <v>0</v>
      </c>
      <c r="J216" s="46">
        <v>0</v>
      </c>
      <c r="K216" s="45">
        <f>E216*J216</f>
        <v>0</v>
      </c>
    </row>
    <row r="217" spans="1:11" s="8" customFormat="1" ht="13.5">
      <c r="A217" s="54">
        <f>A216+1</f>
        <v>123</v>
      </c>
      <c r="B217" s="53" t="s">
        <v>459</v>
      </c>
      <c r="C217" s="52" t="s">
        <v>458</v>
      </c>
      <c r="D217" s="51" t="s">
        <v>118</v>
      </c>
      <c r="E217" s="94">
        <v>1068</v>
      </c>
      <c r="F217" s="49">
        <v>0</v>
      </c>
      <c r="G217" s="47">
        <v>0</v>
      </c>
      <c r="H217" s="48">
        <v>0</v>
      </c>
      <c r="I217" s="47">
        <f>E217*H217</f>
        <v>0</v>
      </c>
      <c r="J217" s="46">
        <v>0</v>
      </c>
      <c r="K217" s="45">
        <f>E217*J217</f>
        <v>0</v>
      </c>
    </row>
    <row r="218" spans="1:11" s="8" customFormat="1" ht="13.5">
      <c r="A218" s="93"/>
      <c r="B218" s="92" t="s">
        <v>132</v>
      </c>
      <c r="C218" s="218" t="s">
        <v>457</v>
      </c>
      <c r="D218" s="219"/>
      <c r="E218" s="219"/>
      <c r="F218" s="219"/>
      <c r="G218" s="219"/>
      <c r="H218" s="219"/>
      <c r="I218" s="219"/>
      <c r="J218" s="219"/>
      <c r="K218" s="220"/>
    </row>
    <row r="219" spans="1:11" s="8" customFormat="1" ht="27">
      <c r="A219" s="54">
        <f>A217+1</f>
        <v>124</v>
      </c>
      <c r="B219" s="53" t="s">
        <v>456</v>
      </c>
      <c r="C219" s="52" t="s">
        <v>455</v>
      </c>
      <c r="D219" s="51" t="s">
        <v>118</v>
      </c>
      <c r="E219" s="94">
        <v>2945.1600000000003</v>
      </c>
      <c r="F219" s="49">
        <v>0</v>
      </c>
      <c r="G219" s="47">
        <f>E219*F219</f>
        <v>0</v>
      </c>
      <c r="H219" s="48">
        <v>0</v>
      </c>
      <c r="I219" s="47">
        <f>E219*H219</f>
        <v>0</v>
      </c>
      <c r="J219" s="46">
        <v>0</v>
      </c>
      <c r="K219" s="45">
        <f>E219*J219</f>
        <v>0</v>
      </c>
    </row>
    <row r="220" spans="1:11" s="8" customFormat="1" ht="13.5">
      <c r="A220" s="93"/>
      <c r="B220" s="92" t="s">
        <v>132</v>
      </c>
      <c r="C220" s="218" t="s">
        <v>454</v>
      </c>
      <c r="D220" s="219"/>
      <c r="E220" s="219"/>
      <c r="F220" s="219"/>
      <c r="G220" s="219"/>
      <c r="H220" s="219"/>
      <c r="I220" s="219"/>
      <c r="J220" s="219"/>
      <c r="K220" s="220"/>
    </row>
    <row r="221" spans="1:11" s="8" customFormat="1" ht="13.5">
      <c r="A221" s="54">
        <f>A219+1</f>
        <v>125</v>
      </c>
      <c r="B221" s="53" t="s">
        <v>453</v>
      </c>
      <c r="C221" s="52" t="s">
        <v>452</v>
      </c>
      <c r="D221" s="51" t="s">
        <v>401</v>
      </c>
      <c r="E221" s="46">
        <v>338.67499999999995</v>
      </c>
      <c r="F221" s="49">
        <v>0</v>
      </c>
      <c r="G221" s="47">
        <f>E221*F221</f>
        <v>0</v>
      </c>
      <c r="H221" s="48">
        <v>0</v>
      </c>
      <c r="I221" s="47">
        <f>E221*H221</f>
        <v>0</v>
      </c>
      <c r="J221" s="46">
        <v>0</v>
      </c>
      <c r="K221" s="45">
        <f>E221*J221</f>
        <v>0</v>
      </c>
    </row>
    <row r="222" spans="1:11" s="8" customFormat="1" ht="13.5">
      <c r="A222" s="93"/>
      <c r="B222" s="92" t="s">
        <v>132</v>
      </c>
      <c r="C222" s="218" t="s">
        <v>451</v>
      </c>
      <c r="D222" s="219"/>
      <c r="E222" s="219"/>
      <c r="F222" s="219"/>
      <c r="G222" s="219"/>
      <c r="H222" s="219"/>
      <c r="I222" s="219"/>
      <c r="J222" s="219"/>
      <c r="K222" s="220"/>
    </row>
    <row r="223" spans="1:11" s="8" customFormat="1" ht="27">
      <c r="A223" s="54">
        <f>A221+1</f>
        <v>126</v>
      </c>
      <c r="B223" s="53" t="s">
        <v>450</v>
      </c>
      <c r="C223" s="52" t="s">
        <v>449</v>
      </c>
      <c r="D223" s="51" t="s">
        <v>118</v>
      </c>
      <c r="E223" s="94">
        <v>125</v>
      </c>
      <c r="F223" s="49">
        <v>0</v>
      </c>
      <c r="G223" s="47">
        <f>E223*F223</f>
        <v>0</v>
      </c>
      <c r="H223" s="48">
        <v>0</v>
      </c>
      <c r="I223" s="47">
        <f>E223*H223</f>
        <v>0</v>
      </c>
      <c r="J223" s="46">
        <v>0</v>
      </c>
      <c r="K223" s="45">
        <f>E223*J223</f>
        <v>0</v>
      </c>
    </row>
    <row r="224" spans="1:11" s="8" customFormat="1" ht="13.5">
      <c r="A224" s="93"/>
      <c r="B224" s="92" t="s">
        <v>132</v>
      </c>
      <c r="C224" s="218" t="s">
        <v>448</v>
      </c>
      <c r="D224" s="219"/>
      <c r="E224" s="219"/>
      <c r="F224" s="219"/>
      <c r="G224" s="219"/>
      <c r="H224" s="219"/>
      <c r="I224" s="219"/>
      <c r="J224" s="219"/>
      <c r="K224" s="220"/>
    </row>
    <row r="225" spans="1:11" s="8" customFormat="1" ht="27">
      <c r="A225" s="54">
        <f>A223+1</f>
        <v>127</v>
      </c>
      <c r="B225" s="53" t="s">
        <v>447</v>
      </c>
      <c r="C225" s="52" t="s">
        <v>446</v>
      </c>
      <c r="D225" s="51" t="s">
        <v>118</v>
      </c>
      <c r="E225" s="94">
        <v>150</v>
      </c>
      <c r="F225" s="49">
        <v>0</v>
      </c>
      <c r="G225" s="47">
        <f>E225*F225</f>
        <v>0</v>
      </c>
      <c r="H225" s="48">
        <v>0</v>
      </c>
      <c r="I225" s="47">
        <f>E225*H225</f>
        <v>0</v>
      </c>
      <c r="J225" s="46">
        <v>0</v>
      </c>
      <c r="K225" s="45">
        <f>E225*J225</f>
        <v>0</v>
      </c>
    </row>
    <row r="226" spans="1:11" s="8" customFormat="1" ht="13.5">
      <c r="A226" s="93"/>
      <c r="B226" s="92" t="s">
        <v>132</v>
      </c>
      <c r="C226" s="218" t="s">
        <v>445</v>
      </c>
      <c r="D226" s="219"/>
      <c r="E226" s="219"/>
      <c r="F226" s="219"/>
      <c r="G226" s="219"/>
      <c r="H226" s="219"/>
      <c r="I226" s="219"/>
      <c r="J226" s="219"/>
      <c r="K226" s="220"/>
    </row>
    <row r="227" spans="1:11" s="8" customFormat="1" ht="27">
      <c r="A227" s="54">
        <f>A225+1</f>
        <v>128</v>
      </c>
      <c r="B227" s="53" t="s">
        <v>444</v>
      </c>
      <c r="C227" s="52" t="s">
        <v>443</v>
      </c>
      <c r="D227" s="51" t="s">
        <v>118</v>
      </c>
      <c r="E227" s="94">
        <v>91.2</v>
      </c>
      <c r="F227" s="49">
        <v>0</v>
      </c>
      <c r="G227" s="47">
        <f>E227*F227</f>
        <v>0</v>
      </c>
      <c r="H227" s="48">
        <v>0</v>
      </c>
      <c r="I227" s="47">
        <f>E227*H227</f>
        <v>0</v>
      </c>
      <c r="J227" s="46">
        <v>0</v>
      </c>
      <c r="K227" s="45">
        <f>E227*J227</f>
        <v>0</v>
      </c>
    </row>
    <row r="228" spans="1:11" s="8" customFormat="1" ht="13.5">
      <c r="A228" s="93"/>
      <c r="B228" s="92" t="s">
        <v>132</v>
      </c>
      <c r="C228" s="218" t="s">
        <v>442</v>
      </c>
      <c r="D228" s="219"/>
      <c r="E228" s="219"/>
      <c r="F228" s="219"/>
      <c r="G228" s="219"/>
      <c r="H228" s="219"/>
      <c r="I228" s="219"/>
      <c r="J228" s="219"/>
      <c r="K228" s="220"/>
    </row>
    <row r="229" spans="1:11" s="8" customFormat="1" ht="13.5">
      <c r="A229" s="54">
        <f>A227+1</f>
        <v>129</v>
      </c>
      <c r="B229" s="53" t="s">
        <v>441</v>
      </c>
      <c r="C229" s="52" t="s">
        <v>440</v>
      </c>
      <c r="D229" s="51" t="s">
        <v>128</v>
      </c>
      <c r="E229" s="46">
        <v>47.02</v>
      </c>
      <c r="F229" s="49">
        <v>0</v>
      </c>
      <c r="G229" s="47">
        <f>E229*F229</f>
        <v>0</v>
      </c>
      <c r="H229" s="48">
        <v>0</v>
      </c>
      <c r="I229" s="47">
        <f>E229*H229</f>
        <v>0</v>
      </c>
      <c r="J229" s="46">
        <v>0</v>
      </c>
      <c r="K229" s="45">
        <f>E229*J229</f>
        <v>0</v>
      </c>
    </row>
    <row r="230" spans="1:11" s="31" customFormat="1" ht="13.5">
      <c r="A230" s="72"/>
      <c r="B230" s="71">
        <v>713</v>
      </c>
      <c r="C230" s="70" t="s">
        <v>439</v>
      </c>
      <c r="D230" s="69"/>
      <c r="E230" s="69"/>
      <c r="F230" s="68"/>
      <c r="G230" s="67">
        <f>SUM(G208:G229)</f>
        <v>0</v>
      </c>
      <c r="H230" s="65"/>
      <c r="I230" s="66">
        <f>SUM(I208:I229)</f>
        <v>0</v>
      </c>
      <c r="J230" s="65"/>
      <c r="K230" s="64">
        <f>SUM(K208:K229)</f>
        <v>0</v>
      </c>
    </row>
    <row r="231" spans="1:11" s="31" customFormat="1" ht="13.5">
      <c r="A231" s="63"/>
      <c r="B231" s="62" t="s">
        <v>438</v>
      </c>
      <c r="C231" s="61" t="s">
        <v>437</v>
      </c>
      <c r="D231" s="60"/>
      <c r="E231" s="60"/>
      <c r="F231" s="59"/>
      <c r="G231" s="58"/>
      <c r="H231" s="56"/>
      <c r="I231" s="57"/>
      <c r="J231" s="56"/>
      <c r="K231" s="55"/>
    </row>
    <row r="232" spans="1:11" s="8" customFormat="1" ht="27">
      <c r="A232" s="54">
        <f>A229+1</f>
        <v>130</v>
      </c>
      <c r="B232" s="53" t="s">
        <v>405</v>
      </c>
      <c r="C232" s="52" t="s">
        <v>436</v>
      </c>
      <c r="D232" s="51" t="s">
        <v>8</v>
      </c>
      <c r="E232" s="48">
        <v>787</v>
      </c>
      <c r="F232" s="49">
        <v>0</v>
      </c>
      <c r="G232" s="47">
        <f>E232*F232</f>
        <v>0</v>
      </c>
      <c r="H232" s="48">
        <v>0</v>
      </c>
      <c r="I232" s="47">
        <f>E232*H232</f>
        <v>0</v>
      </c>
      <c r="J232" s="46">
        <v>0</v>
      </c>
      <c r="K232" s="45">
        <f>E232*J232</f>
        <v>0</v>
      </c>
    </row>
    <row r="233" spans="1:11" s="8" customFormat="1" ht="13.5">
      <c r="A233" s="93"/>
      <c r="B233" s="92" t="s">
        <v>132</v>
      </c>
      <c r="C233" s="218" t="s">
        <v>435</v>
      </c>
      <c r="D233" s="219"/>
      <c r="E233" s="219"/>
      <c r="F233" s="219"/>
      <c r="G233" s="219"/>
      <c r="H233" s="219"/>
      <c r="I233" s="219"/>
      <c r="J233" s="219"/>
      <c r="K233" s="220"/>
    </row>
    <row r="234" spans="1:11" s="8" customFormat="1" ht="27">
      <c r="A234" s="54">
        <f>A232+1</f>
        <v>131</v>
      </c>
      <c r="B234" s="53" t="s">
        <v>434</v>
      </c>
      <c r="C234" s="52" t="s">
        <v>433</v>
      </c>
      <c r="D234" s="51" t="s">
        <v>401</v>
      </c>
      <c r="E234" s="46">
        <v>6.3398400000000006</v>
      </c>
      <c r="F234" s="49">
        <v>0</v>
      </c>
      <c r="G234" s="47">
        <f>E234*F234</f>
        <v>0</v>
      </c>
      <c r="H234" s="48">
        <v>0</v>
      </c>
      <c r="I234" s="47">
        <f>E234*H234</f>
        <v>0</v>
      </c>
      <c r="J234" s="46">
        <v>0</v>
      </c>
      <c r="K234" s="45">
        <f>E234*J234</f>
        <v>0</v>
      </c>
    </row>
    <row r="235" spans="1:11" s="8" customFormat="1" ht="13.5">
      <c r="A235" s="93"/>
      <c r="B235" s="92" t="s">
        <v>132</v>
      </c>
      <c r="C235" s="218" t="s">
        <v>432</v>
      </c>
      <c r="D235" s="219"/>
      <c r="E235" s="219"/>
      <c r="F235" s="219"/>
      <c r="G235" s="219"/>
      <c r="H235" s="219"/>
      <c r="I235" s="219"/>
      <c r="J235" s="219"/>
      <c r="K235" s="220"/>
    </row>
    <row r="236" spans="1:11" s="8" customFormat="1" ht="13.5">
      <c r="A236" s="54">
        <f>A234+1</f>
        <v>132</v>
      </c>
      <c r="B236" s="53" t="s">
        <v>403</v>
      </c>
      <c r="C236" s="52" t="s">
        <v>431</v>
      </c>
      <c r="D236" s="51" t="s">
        <v>401</v>
      </c>
      <c r="E236" s="46">
        <v>7.2483839999999997</v>
      </c>
      <c r="F236" s="49">
        <v>0</v>
      </c>
      <c r="G236" s="47">
        <f>E236*F236</f>
        <v>0</v>
      </c>
      <c r="H236" s="48">
        <v>0</v>
      </c>
      <c r="I236" s="47">
        <f>E236*H236</f>
        <v>0</v>
      </c>
      <c r="J236" s="46">
        <v>0</v>
      </c>
      <c r="K236" s="45">
        <f>E236*J236</f>
        <v>0</v>
      </c>
    </row>
    <row r="237" spans="1:11" s="8" customFormat="1" ht="13.5">
      <c r="A237" s="93"/>
      <c r="B237" s="92" t="s">
        <v>132</v>
      </c>
      <c r="C237" s="218" t="s">
        <v>430</v>
      </c>
      <c r="D237" s="219"/>
      <c r="E237" s="219"/>
      <c r="F237" s="219"/>
      <c r="G237" s="219"/>
      <c r="H237" s="219"/>
      <c r="I237" s="219"/>
      <c r="J237" s="219"/>
      <c r="K237" s="220"/>
    </row>
    <row r="238" spans="1:11" s="8" customFormat="1" ht="13.5">
      <c r="A238" s="54">
        <f>A236+1</f>
        <v>133</v>
      </c>
      <c r="B238" s="53" t="s">
        <v>429</v>
      </c>
      <c r="C238" s="52" t="s">
        <v>428</v>
      </c>
      <c r="D238" s="51" t="s">
        <v>401</v>
      </c>
      <c r="E238" s="46">
        <v>1.2902400000000001</v>
      </c>
      <c r="F238" s="49">
        <v>0</v>
      </c>
      <c r="G238" s="47">
        <f>E238*F238</f>
        <v>0</v>
      </c>
      <c r="H238" s="48">
        <v>0</v>
      </c>
      <c r="I238" s="47">
        <f>E238*H238</f>
        <v>0</v>
      </c>
      <c r="J238" s="46">
        <v>0</v>
      </c>
      <c r="K238" s="45">
        <f>E238*J238</f>
        <v>0</v>
      </c>
    </row>
    <row r="239" spans="1:11" s="8" customFormat="1" ht="13.5">
      <c r="A239" s="93"/>
      <c r="B239" s="92" t="s">
        <v>132</v>
      </c>
      <c r="C239" s="218" t="s">
        <v>427</v>
      </c>
      <c r="D239" s="219"/>
      <c r="E239" s="219"/>
      <c r="F239" s="219"/>
      <c r="G239" s="219"/>
      <c r="H239" s="219"/>
      <c r="I239" s="219"/>
      <c r="J239" s="219"/>
      <c r="K239" s="220"/>
    </row>
    <row r="240" spans="1:11" s="8" customFormat="1" ht="13.5">
      <c r="A240" s="54">
        <f>A238+1</f>
        <v>134</v>
      </c>
      <c r="B240" s="53" t="s">
        <v>426</v>
      </c>
      <c r="C240" s="52" t="s">
        <v>425</v>
      </c>
      <c r="D240" s="51" t="s">
        <v>401</v>
      </c>
      <c r="E240" s="46">
        <v>3.4560000000000004</v>
      </c>
      <c r="F240" s="49">
        <v>0</v>
      </c>
      <c r="G240" s="47">
        <f>E240*F240</f>
        <v>0</v>
      </c>
      <c r="H240" s="48">
        <v>0</v>
      </c>
      <c r="I240" s="47">
        <f>E240*H240</f>
        <v>0</v>
      </c>
      <c r="J240" s="46">
        <v>0</v>
      </c>
      <c r="K240" s="45">
        <f>E240*J240</f>
        <v>0</v>
      </c>
    </row>
    <row r="241" spans="1:11" s="8" customFormat="1" ht="13.5">
      <c r="A241" s="93"/>
      <c r="B241" s="92" t="s">
        <v>132</v>
      </c>
      <c r="C241" s="218" t="s">
        <v>424</v>
      </c>
      <c r="D241" s="219"/>
      <c r="E241" s="219"/>
      <c r="F241" s="219"/>
      <c r="G241" s="219"/>
      <c r="H241" s="219"/>
      <c r="I241" s="219"/>
      <c r="J241" s="219"/>
      <c r="K241" s="220"/>
    </row>
    <row r="242" spans="1:11" s="8" customFormat="1" ht="13.5">
      <c r="A242" s="54">
        <f>A240+1</f>
        <v>135</v>
      </c>
      <c r="B242" s="53" t="s">
        <v>423</v>
      </c>
      <c r="C242" s="52" t="s">
        <v>422</v>
      </c>
      <c r="D242" s="51" t="s">
        <v>401</v>
      </c>
      <c r="E242" s="46">
        <v>0.51840000000000008</v>
      </c>
      <c r="F242" s="49">
        <v>0</v>
      </c>
      <c r="G242" s="47">
        <f>E242*F242</f>
        <v>0</v>
      </c>
      <c r="H242" s="48">
        <v>0</v>
      </c>
      <c r="I242" s="47">
        <f>E242*H242</f>
        <v>0</v>
      </c>
      <c r="J242" s="46">
        <v>0</v>
      </c>
      <c r="K242" s="45">
        <f>E242*J242</f>
        <v>0</v>
      </c>
    </row>
    <row r="243" spans="1:11" s="8" customFormat="1" ht="13.5">
      <c r="A243" s="93"/>
      <c r="B243" s="92" t="s">
        <v>132</v>
      </c>
      <c r="C243" s="218" t="s">
        <v>421</v>
      </c>
      <c r="D243" s="219"/>
      <c r="E243" s="219"/>
      <c r="F243" s="219"/>
      <c r="G243" s="219"/>
      <c r="H243" s="219"/>
      <c r="I243" s="219"/>
      <c r="J243" s="219"/>
      <c r="K243" s="220"/>
    </row>
    <row r="244" spans="1:11" s="8" customFormat="1" ht="13.5">
      <c r="A244" s="54">
        <f>A242+1</f>
        <v>136</v>
      </c>
      <c r="B244" s="53" t="s">
        <v>420</v>
      </c>
      <c r="C244" s="52" t="s">
        <v>419</v>
      </c>
      <c r="D244" s="51" t="s">
        <v>401</v>
      </c>
      <c r="E244" s="46">
        <v>4.9247999999999985</v>
      </c>
      <c r="F244" s="49">
        <v>0</v>
      </c>
      <c r="G244" s="47">
        <f>E244*F244</f>
        <v>0</v>
      </c>
      <c r="H244" s="48">
        <v>0</v>
      </c>
      <c r="I244" s="47">
        <f>E244*H244</f>
        <v>0</v>
      </c>
      <c r="J244" s="46">
        <v>0</v>
      </c>
      <c r="K244" s="45">
        <f>E244*J244</f>
        <v>0</v>
      </c>
    </row>
    <row r="245" spans="1:11" s="8" customFormat="1" ht="13.5">
      <c r="A245" s="93"/>
      <c r="B245" s="92" t="s">
        <v>132</v>
      </c>
      <c r="C245" s="218" t="s">
        <v>418</v>
      </c>
      <c r="D245" s="219"/>
      <c r="E245" s="219"/>
      <c r="F245" s="219"/>
      <c r="G245" s="219"/>
      <c r="H245" s="219"/>
      <c r="I245" s="219"/>
      <c r="J245" s="219"/>
      <c r="K245" s="220"/>
    </row>
    <row r="246" spans="1:11" s="8" customFormat="1" ht="13.5">
      <c r="A246" s="54">
        <f>A244+1</f>
        <v>137</v>
      </c>
      <c r="B246" s="53" t="s">
        <v>417</v>
      </c>
      <c r="C246" s="52" t="s">
        <v>416</v>
      </c>
      <c r="D246" s="51" t="s">
        <v>401</v>
      </c>
      <c r="E246" s="46">
        <v>23.777000000000001</v>
      </c>
      <c r="F246" s="49">
        <v>0</v>
      </c>
      <c r="G246" s="47">
        <f>E246*F246</f>
        <v>0</v>
      </c>
      <c r="H246" s="48">
        <v>0</v>
      </c>
      <c r="I246" s="47">
        <f>E246*H246</f>
        <v>0</v>
      </c>
      <c r="J246" s="46">
        <v>0</v>
      </c>
      <c r="K246" s="45">
        <f>E246*J246</f>
        <v>0</v>
      </c>
    </row>
    <row r="247" spans="1:11" s="8" customFormat="1" ht="13.5">
      <c r="A247" s="93"/>
      <c r="B247" s="92" t="s">
        <v>132</v>
      </c>
      <c r="C247" s="218" t="s">
        <v>415</v>
      </c>
      <c r="D247" s="219"/>
      <c r="E247" s="219"/>
      <c r="F247" s="219"/>
      <c r="G247" s="219"/>
      <c r="H247" s="219"/>
      <c r="I247" s="219"/>
      <c r="J247" s="219"/>
      <c r="K247" s="220"/>
    </row>
    <row r="248" spans="1:11" s="8" customFormat="1" ht="13.5">
      <c r="A248" s="54">
        <f>A246+1</f>
        <v>138</v>
      </c>
      <c r="B248" s="53" t="s">
        <v>412</v>
      </c>
      <c r="C248" s="52" t="s">
        <v>414</v>
      </c>
      <c r="D248" s="51" t="s">
        <v>78</v>
      </c>
      <c r="E248" s="50">
        <v>37</v>
      </c>
      <c r="F248" s="49">
        <v>0</v>
      </c>
      <c r="G248" s="47">
        <f>E248*F248</f>
        <v>0</v>
      </c>
      <c r="H248" s="48">
        <v>0</v>
      </c>
      <c r="I248" s="47">
        <f>E248*H248</f>
        <v>0</v>
      </c>
      <c r="J248" s="46">
        <v>0</v>
      </c>
      <c r="K248" s="45">
        <f>E248*J248</f>
        <v>0</v>
      </c>
    </row>
    <row r="249" spans="1:11" s="8" customFormat="1" ht="27">
      <c r="A249" s="54">
        <f>A248+1</f>
        <v>139</v>
      </c>
      <c r="B249" s="53" t="s">
        <v>412</v>
      </c>
      <c r="C249" s="52" t="s">
        <v>413</v>
      </c>
      <c r="D249" s="51" t="s">
        <v>78</v>
      </c>
      <c r="E249" s="50">
        <v>36</v>
      </c>
      <c r="F249" s="49">
        <v>0</v>
      </c>
      <c r="G249" s="47">
        <f>E249*F249</f>
        <v>0</v>
      </c>
      <c r="H249" s="48">
        <v>0</v>
      </c>
      <c r="I249" s="47">
        <f>E249*H249</f>
        <v>0</v>
      </c>
      <c r="J249" s="46">
        <v>0</v>
      </c>
      <c r="K249" s="45">
        <f>E249*J249</f>
        <v>0</v>
      </c>
    </row>
    <row r="250" spans="1:11" s="8" customFormat="1" ht="27">
      <c r="A250" s="54">
        <f>A249+1</f>
        <v>140</v>
      </c>
      <c r="B250" s="53" t="s">
        <v>412</v>
      </c>
      <c r="C250" s="52" t="s">
        <v>411</v>
      </c>
      <c r="D250" s="51" t="s">
        <v>78</v>
      </c>
      <c r="E250" s="50">
        <v>125</v>
      </c>
      <c r="F250" s="49">
        <v>0</v>
      </c>
      <c r="G250" s="47">
        <f>E250*F250</f>
        <v>0</v>
      </c>
      <c r="H250" s="48">
        <v>0</v>
      </c>
      <c r="I250" s="47">
        <f>E250*H250</f>
        <v>0</v>
      </c>
      <c r="J250" s="46">
        <v>0</v>
      </c>
      <c r="K250" s="45">
        <f>E250*J250</f>
        <v>0</v>
      </c>
    </row>
    <row r="251" spans="1:11" s="8" customFormat="1" ht="27">
      <c r="A251" s="54">
        <f>A250+1</f>
        <v>141</v>
      </c>
      <c r="B251" s="53" t="s">
        <v>410</v>
      </c>
      <c r="C251" s="52" t="s">
        <v>409</v>
      </c>
      <c r="D251" s="51" t="s">
        <v>118</v>
      </c>
      <c r="E251" s="50">
        <v>943</v>
      </c>
      <c r="F251" s="49">
        <v>0</v>
      </c>
      <c r="G251" s="47">
        <f>E251*F251</f>
        <v>0</v>
      </c>
      <c r="H251" s="48">
        <v>0</v>
      </c>
      <c r="I251" s="47">
        <f>E251*H251</f>
        <v>0</v>
      </c>
      <c r="J251" s="46">
        <v>0</v>
      </c>
      <c r="K251" s="45">
        <f>E251*J251</f>
        <v>0</v>
      </c>
    </row>
    <row r="252" spans="1:11" s="8" customFormat="1" ht="13.5">
      <c r="A252" s="54">
        <f>A251+1</f>
        <v>142</v>
      </c>
      <c r="B252" s="53" t="s">
        <v>408</v>
      </c>
      <c r="C252" s="52" t="s">
        <v>407</v>
      </c>
      <c r="D252" s="51" t="s">
        <v>118</v>
      </c>
      <c r="E252" s="94">
        <v>1084.4499999999998</v>
      </c>
      <c r="F252" s="49">
        <v>0</v>
      </c>
      <c r="G252" s="47">
        <f>E252*F252</f>
        <v>0</v>
      </c>
      <c r="H252" s="48">
        <v>0</v>
      </c>
      <c r="I252" s="47">
        <f>E252*H252</f>
        <v>0</v>
      </c>
      <c r="J252" s="46">
        <v>0</v>
      </c>
      <c r="K252" s="45">
        <f>E252*J252</f>
        <v>0</v>
      </c>
    </row>
    <row r="253" spans="1:11" s="8" customFormat="1" ht="13.5">
      <c r="A253" s="93"/>
      <c r="B253" s="92" t="s">
        <v>132</v>
      </c>
      <c r="C253" s="218" t="s">
        <v>406</v>
      </c>
      <c r="D253" s="219"/>
      <c r="E253" s="219"/>
      <c r="F253" s="219"/>
      <c r="G253" s="219"/>
      <c r="H253" s="219"/>
      <c r="I253" s="219"/>
      <c r="J253" s="219"/>
      <c r="K253" s="220"/>
    </row>
    <row r="254" spans="1:11" s="8" customFormat="1" ht="27">
      <c r="A254" s="54">
        <f>A252+1</f>
        <v>143</v>
      </c>
      <c r="B254" s="53" t="s">
        <v>405</v>
      </c>
      <c r="C254" s="52" t="s">
        <v>404</v>
      </c>
      <c r="D254" s="51" t="s">
        <v>8</v>
      </c>
      <c r="E254" s="50">
        <v>1250</v>
      </c>
      <c r="F254" s="49">
        <v>0</v>
      </c>
      <c r="G254" s="47">
        <f>E254*F254</f>
        <v>0</v>
      </c>
      <c r="H254" s="48">
        <v>0</v>
      </c>
      <c r="I254" s="47">
        <f>E254*H254</f>
        <v>0</v>
      </c>
      <c r="J254" s="46">
        <v>0</v>
      </c>
      <c r="K254" s="45">
        <f>E254*J254</f>
        <v>0</v>
      </c>
    </row>
    <row r="255" spans="1:11" s="8" customFormat="1" ht="27">
      <c r="A255" s="54">
        <f>A254+1</f>
        <v>144</v>
      </c>
      <c r="B255" s="53" t="s">
        <v>403</v>
      </c>
      <c r="C255" s="52" t="s">
        <v>402</v>
      </c>
      <c r="D255" s="51" t="s">
        <v>401</v>
      </c>
      <c r="E255" s="46">
        <v>43.199999999999996</v>
      </c>
      <c r="F255" s="49">
        <v>0</v>
      </c>
      <c r="G255" s="47">
        <f>E255*F255</f>
        <v>0</v>
      </c>
      <c r="H255" s="48">
        <v>0</v>
      </c>
      <c r="I255" s="47">
        <f>E255*H255</f>
        <v>0</v>
      </c>
      <c r="J255" s="46">
        <v>0</v>
      </c>
      <c r="K255" s="45">
        <f>E255*J255</f>
        <v>0</v>
      </c>
    </row>
    <row r="256" spans="1:11" s="8" customFormat="1" ht="13.5">
      <c r="A256" s="93"/>
      <c r="B256" s="92" t="s">
        <v>132</v>
      </c>
      <c r="C256" s="218" t="s">
        <v>400</v>
      </c>
      <c r="D256" s="219"/>
      <c r="E256" s="219"/>
      <c r="F256" s="219"/>
      <c r="G256" s="219"/>
      <c r="H256" s="219"/>
      <c r="I256" s="219"/>
      <c r="J256" s="219"/>
      <c r="K256" s="220"/>
    </row>
    <row r="257" spans="1:11" s="8" customFormat="1" ht="13.5">
      <c r="A257" s="54">
        <f>A255+1</f>
        <v>145</v>
      </c>
      <c r="B257" s="53" t="s">
        <v>399</v>
      </c>
      <c r="C257" s="52" t="s">
        <v>398</v>
      </c>
      <c r="D257" s="51" t="s">
        <v>128</v>
      </c>
      <c r="E257" s="46">
        <v>63.762</v>
      </c>
      <c r="F257" s="49">
        <v>0</v>
      </c>
      <c r="G257" s="47">
        <f>E257*F257</f>
        <v>0</v>
      </c>
      <c r="H257" s="48">
        <v>0</v>
      </c>
      <c r="I257" s="47">
        <f>E257*H257</f>
        <v>0</v>
      </c>
      <c r="J257" s="46">
        <v>0</v>
      </c>
      <c r="K257" s="45">
        <f>E257*J257</f>
        <v>0</v>
      </c>
    </row>
    <row r="258" spans="1:11" s="31" customFormat="1" ht="13.5">
      <c r="A258" s="72"/>
      <c r="B258" s="71">
        <v>762</v>
      </c>
      <c r="C258" s="70" t="s">
        <v>397</v>
      </c>
      <c r="D258" s="69"/>
      <c r="E258" s="69"/>
      <c r="F258" s="68"/>
      <c r="G258" s="67">
        <f>SUM(G232:G257)</f>
        <v>0</v>
      </c>
      <c r="H258" s="65"/>
      <c r="I258" s="66">
        <f>SUM(I232:I257)</f>
        <v>0</v>
      </c>
      <c r="J258" s="65"/>
      <c r="K258" s="64">
        <f>SUM(K232:K257)</f>
        <v>0</v>
      </c>
    </row>
    <row r="259" spans="1:11" s="31" customFormat="1" ht="13.5">
      <c r="A259" s="63"/>
      <c r="B259" s="62" t="s">
        <v>396</v>
      </c>
      <c r="C259" s="61" t="s">
        <v>395</v>
      </c>
      <c r="D259" s="60"/>
      <c r="E259" s="60"/>
      <c r="F259" s="59"/>
      <c r="G259" s="58"/>
      <c r="H259" s="56"/>
      <c r="I259" s="57"/>
      <c r="J259" s="56"/>
      <c r="K259" s="55"/>
    </row>
    <row r="260" spans="1:11" s="8" customFormat="1" ht="13.5">
      <c r="A260" s="54">
        <f>A257+1</f>
        <v>146</v>
      </c>
      <c r="B260" s="53" t="s">
        <v>394</v>
      </c>
      <c r="C260" s="52" t="s">
        <v>393</v>
      </c>
      <c r="D260" s="51" t="s">
        <v>118</v>
      </c>
      <c r="E260" s="94">
        <v>4195</v>
      </c>
      <c r="F260" s="49">
        <v>0</v>
      </c>
      <c r="G260" s="47">
        <f>E260*F260</f>
        <v>0</v>
      </c>
      <c r="H260" s="48">
        <v>0</v>
      </c>
      <c r="I260" s="47">
        <f>E260*H260</f>
        <v>0</v>
      </c>
      <c r="J260" s="46">
        <v>0</v>
      </c>
      <c r="K260" s="45">
        <f>E260*J260</f>
        <v>0</v>
      </c>
    </row>
    <row r="261" spans="1:11" s="8" customFormat="1" ht="13.5">
      <c r="A261" s="93"/>
      <c r="B261" s="92" t="s">
        <v>132</v>
      </c>
      <c r="C261" s="218" t="s">
        <v>392</v>
      </c>
      <c r="D261" s="219"/>
      <c r="E261" s="219"/>
      <c r="F261" s="219"/>
      <c r="G261" s="219"/>
      <c r="H261" s="219"/>
      <c r="I261" s="219"/>
      <c r="J261" s="219"/>
      <c r="K261" s="220"/>
    </row>
    <row r="262" spans="1:11" s="8" customFormat="1" ht="27">
      <c r="A262" s="54">
        <f>A260+1</f>
        <v>147</v>
      </c>
      <c r="B262" s="53" t="s">
        <v>391</v>
      </c>
      <c r="C262" s="52" t="s">
        <v>390</v>
      </c>
      <c r="D262" s="51" t="s">
        <v>118</v>
      </c>
      <c r="E262" s="50">
        <v>180</v>
      </c>
      <c r="F262" s="49">
        <v>0</v>
      </c>
      <c r="G262" s="47">
        <f t="shared" ref="G262:G267" si="13">E262*F262</f>
        <v>0</v>
      </c>
      <c r="H262" s="48">
        <v>0</v>
      </c>
      <c r="I262" s="47">
        <f t="shared" ref="I262:I267" si="14">E262*H262</f>
        <v>0</v>
      </c>
      <c r="J262" s="46">
        <v>0</v>
      </c>
      <c r="K262" s="45">
        <f t="shared" ref="K262:K267" si="15">E262*J262</f>
        <v>0</v>
      </c>
    </row>
    <row r="263" spans="1:11" s="8" customFormat="1" ht="27">
      <c r="A263" s="54">
        <f>A262+1</f>
        <v>148</v>
      </c>
      <c r="B263" s="53" t="s">
        <v>389</v>
      </c>
      <c r="C263" s="52" t="s">
        <v>388</v>
      </c>
      <c r="D263" s="51" t="s">
        <v>8</v>
      </c>
      <c r="E263" s="50">
        <v>1250</v>
      </c>
      <c r="F263" s="49">
        <v>0</v>
      </c>
      <c r="G263" s="47">
        <f t="shared" si="13"/>
        <v>0</v>
      </c>
      <c r="H263" s="48">
        <v>0</v>
      </c>
      <c r="I263" s="47">
        <f t="shared" si="14"/>
        <v>0</v>
      </c>
      <c r="J263" s="46">
        <v>0</v>
      </c>
      <c r="K263" s="45">
        <f t="shared" si="15"/>
        <v>0</v>
      </c>
    </row>
    <row r="264" spans="1:11" s="8" customFormat="1" ht="27">
      <c r="A264" s="54">
        <f>A263+1</f>
        <v>149</v>
      </c>
      <c r="B264" s="53" t="s">
        <v>387</v>
      </c>
      <c r="C264" s="52" t="s">
        <v>386</v>
      </c>
      <c r="D264" s="51" t="s">
        <v>78</v>
      </c>
      <c r="E264" s="50">
        <v>45</v>
      </c>
      <c r="F264" s="49">
        <v>0</v>
      </c>
      <c r="G264" s="47">
        <f t="shared" si="13"/>
        <v>0</v>
      </c>
      <c r="H264" s="48">
        <v>0</v>
      </c>
      <c r="I264" s="47">
        <f t="shared" si="14"/>
        <v>0</v>
      </c>
      <c r="J264" s="46">
        <v>0</v>
      </c>
      <c r="K264" s="45">
        <f t="shared" si="15"/>
        <v>0</v>
      </c>
    </row>
    <row r="265" spans="1:11" s="8" customFormat="1" ht="13.5">
      <c r="A265" s="54">
        <f>A264+1</f>
        <v>150</v>
      </c>
      <c r="B265" s="53" t="s">
        <v>385</v>
      </c>
      <c r="C265" s="52" t="s">
        <v>384</v>
      </c>
      <c r="D265" s="51" t="s">
        <v>78</v>
      </c>
      <c r="E265" s="50">
        <v>45</v>
      </c>
      <c r="F265" s="49">
        <v>0</v>
      </c>
      <c r="G265" s="47">
        <f t="shared" si="13"/>
        <v>0</v>
      </c>
      <c r="H265" s="48">
        <v>0</v>
      </c>
      <c r="I265" s="47">
        <f t="shared" si="14"/>
        <v>0</v>
      </c>
      <c r="J265" s="46">
        <v>0</v>
      </c>
      <c r="K265" s="45">
        <f t="shared" si="15"/>
        <v>0</v>
      </c>
    </row>
    <row r="266" spans="1:11" s="8" customFormat="1" ht="27">
      <c r="A266" s="54">
        <f>A265+1</f>
        <v>151</v>
      </c>
      <c r="B266" s="53" t="s">
        <v>383</v>
      </c>
      <c r="C266" s="52" t="s">
        <v>382</v>
      </c>
      <c r="D266" s="51" t="s">
        <v>78</v>
      </c>
      <c r="E266" s="50">
        <v>1195</v>
      </c>
      <c r="F266" s="49">
        <v>0</v>
      </c>
      <c r="G266" s="47">
        <f t="shared" si="13"/>
        <v>0</v>
      </c>
      <c r="H266" s="48">
        <v>0</v>
      </c>
      <c r="I266" s="47">
        <f t="shared" si="14"/>
        <v>0</v>
      </c>
      <c r="J266" s="46">
        <v>0</v>
      </c>
      <c r="K266" s="45">
        <f t="shared" si="15"/>
        <v>0</v>
      </c>
    </row>
    <row r="267" spans="1:11" s="8" customFormat="1" ht="13.5">
      <c r="A267" s="54">
        <f>A266+1</f>
        <v>152</v>
      </c>
      <c r="B267" s="53" t="s">
        <v>381</v>
      </c>
      <c r="C267" s="52" t="s">
        <v>380</v>
      </c>
      <c r="D267" s="51" t="s">
        <v>128</v>
      </c>
      <c r="E267" s="46">
        <v>84.218999999999994</v>
      </c>
      <c r="F267" s="49">
        <v>0</v>
      </c>
      <c r="G267" s="47">
        <f t="shared" si="13"/>
        <v>0</v>
      </c>
      <c r="H267" s="48">
        <v>0</v>
      </c>
      <c r="I267" s="47">
        <f t="shared" si="14"/>
        <v>0</v>
      </c>
      <c r="J267" s="46">
        <v>0</v>
      </c>
      <c r="K267" s="45">
        <f t="shared" si="15"/>
        <v>0</v>
      </c>
    </row>
    <row r="268" spans="1:11" s="31" customFormat="1" ht="13.5">
      <c r="A268" s="72"/>
      <c r="B268" s="71">
        <v>763</v>
      </c>
      <c r="C268" s="70" t="s">
        <v>379</v>
      </c>
      <c r="D268" s="69"/>
      <c r="E268" s="69"/>
      <c r="F268" s="68"/>
      <c r="G268" s="67">
        <f>SUM(G260:G267)</f>
        <v>0</v>
      </c>
      <c r="H268" s="65"/>
      <c r="I268" s="66">
        <f>SUM(I260:I267)</f>
        <v>0</v>
      </c>
      <c r="J268" s="65"/>
      <c r="K268" s="64">
        <f>SUM(K260:K267)</f>
        <v>0</v>
      </c>
    </row>
    <row r="269" spans="1:11" s="31" customFormat="1" ht="13.5">
      <c r="A269" s="63"/>
      <c r="B269" s="62" t="s">
        <v>378</v>
      </c>
      <c r="C269" s="61" t="s">
        <v>377</v>
      </c>
      <c r="D269" s="60"/>
      <c r="E269" s="60"/>
      <c r="F269" s="59"/>
      <c r="G269" s="58"/>
      <c r="H269" s="56"/>
      <c r="I269" s="57"/>
      <c r="J269" s="56"/>
      <c r="K269" s="55"/>
    </row>
    <row r="270" spans="1:11" s="8" customFormat="1" ht="27">
      <c r="A270" s="54">
        <f>A267+1</f>
        <v>153</v>
      </c>
      <c r="B270" s="53" t="s">
        <v>376</v>
      </c>
      <c r="C270" s="52" t="s">
        <v>375</v>
      </c>
      <c r="D270" s="51" t="s">
        <v>118</v>
      </c>
      <c r="E270" s="50">
        <v>1008</v>
      </c>
      <c r="F270" s="49">
        <v>0</v>
      </c>
      <c r="G270" s="47">
        <f t="shared" ref="G270:G278" si="16">E270*F270</f>
        <v>0</v>
      </c>
      <c r="H270" s="48">
        <v>0</v>
      </c>
      <c r="I270" s="47">
        <f t="shared" ref="I270:I278" si="17">E270*H270</f>
        <v>0</v>
      </c>
      <c r="J270" s="46">
        <v>0</v>
      </c>
      <c r="K270" s="45">
        <f t="shared" ref="K270:K278" si="18">E270*J270</f>
        <v>0</v>
      </c>
    </row>
    <row r="271" spans="1:11" s="8" customFormat="1" ht="27">
      <c r="A271" s="54">
        <f t="shared" ref="A271:A278" si="19">A270+1</f>
        <v>154</v>
      </c>
      <c r="B271" s="53" t="s">
        <v>374</v>
      </c>
      <c r="C271" s="52" t="s">
        <v>373</v>
      </c>
      <c r="D271" s="51" t="s">
        <v>8</v>
      </c>
      <c r="E271" s="50">
        <v>85</v>
      </c>
      <c r="F271" s="49">
        <v>0</v>
      </c>
      <c r="G271" s="47">
        <f t="shared" si="16"/>
        <v>0</v>
      </c>
      <c r="H271" s="48">
        <v>0</v>
      </c>
      <c r="I271" s="47">
        <f t="shared" si="17"/>
        <v>0</v>
      </c>
      <c r="J271" s="46">
        <v>0</v>
      </c>
      <c r="K271" s="45">
        <f t="shared" si="18"/>
        <v>0</v>
      </c>
    </row>
    <row r="272" spans="1:11" s="8" customFormat="1" ht="27">
      <c r="A272" s="54">
        <f t="shared" si="19"/>
        <v>155</v>
      </c>
      <c r="B272" s="53" t="s">
        <v>372</v>
      </c>
      <c r="C272" s="52" t="s">
        <v>371</v>
      </c>
      <c r="D272" s="51" t="s">
        <v>8</v>
      </c>
      <c r="E272" s="50">
        <v>52</v>
      </c>
      <c r="F272" s="49">
        <v>0</v>
      </c>
      <c r="G272" s="47">
        <f t="shared" si="16"/>
        <v>0</v>
      </c>
      <c r="H272" s="48">
        <v>0</v>
      </c>
      <c r="I272" s="47">
        <f t="shared" si="17"/>
        <v>0</v>
      </c>
      <c r="J272" s="46">
        <v>0</v>
      </c>
      <c r="K272" s="45">
        <f t="shared" si="18"/>
        <v>0</v>
      </c>
    </row>
    <row r="273" spans="1:11" s="8" customFormat="1" ht="13.5">
      <c r="A273" s="54">
        <f t="shared" si="19"/>
        <v>156</v>
      </c>
      <c r="B273" s="53" t="s">
        <v>370</v>
      </c>
      <c r="C273" s="52" t="s">
        <v>369</v>
      </c>
      <c r="D273" s="51" t="s">
        <v>8</v>
      </c>
      <c r="E273" s="50">
        <v>65</v>
      </c>
      <c r="F273" s="49">
        <v>0</v>
      </c>
      <c r="G273" s="47">
        <f t="shared" si="16"/>
        <v>0</v>
      </c>
      <c r="H273" s="48">
        <v>0</v>
      </c>
      <c r="I273" s="47">
        <f t="shared" si="17"/>
        <v>0</v>
      </c>
      <c r="J273" s="46">
        <v>0</v>
      </c>
      <c r="K273" s="45">
        <f t="shared" si="18"/>
        <v>0</v>
      </c>
    </row>
    <row r="274" spans="1:11" s="8" customFormat="1" ht="13.5">
      <c r="A274" s="54">
        <f t="shared" si="19"/>
        <v>157</v>
      </c>
      <c r="B274" s="53" t="s">
        <v>368</v>
      </c>
      <c r="C274" s="52" t="s">
        <v>367</v>
      </c>
      <c r="D274" s="51" t="s">
        <v>8</v>
      </c>
      <c r="E274" s="50">
        <v>36</v>
      </c>
      <c r="F274" s="49">
        <v>0</v>
      </c>
      <c r="G274" s="47">
        <f t="shared" si="16"/>
        <v>0</v>
      </c>
      <c r="H274" s="48">
        <v>0</v>
      </c>
      <c r="I274" s="47">
        <f t="shared" si="17"/>
        <v>0</v>
      </c>
      <c r="J274" s="46">
        <v>0</v>
      </c>
      <c r="K274" s="45">
        <f t="shared" si="18"/>
        <v>0</v>
      </c>
    </row>
    <row r="275" spans="1:11" s="8" customFormat="1" ht="13.5">
      <c r="A275" s="54">
        <f t="shared" si="19"/>
        <v>158</v>
      </c>
      <c r="B275" s="53" t="s">
        <v>366</v>
      </c>
      <c r="C275" s="52" t="s">
        <v>365</v>
      </c>
      <c r="D275" s="51" t="s">
        <v>8</v>
      </c>
      <c r="E275" s="50">
        <v>26</v>
      </c>
      <c r="F275" s="49">
        <v>0</v>
      </c>
      <c r="G275" s="47">
        <f t="shared" si="16"/>
        <v>0</v>
      </c>
      <c r="H275" s="48">
        <v>0</v>
      </c>
      <c r="I275" s="47">
        <f t="shared" si="17"/>
        <v>0</v>
      </c>
      <c r="J275" s="46">
        <v>0</v>
      </c>
      <c r="K275" s="45">
        <f t="shared" si="18"/>
        <v>0</v>
      </c>
    </row>
    <row r="276" spans="1:11" s="8" customFormat="1" ht="13.5">
      <c r="A276" s="54">
        <f t="shared" si="19"/>
        <v>159</v>
      </c>
      <c r="B276" s="53" t="s">
        <v>364</v>
      </c>
      <c r="C276" s="52" t="s">
        <v>363</v>
      </c>
      <c r="D276" s="51" t="s">
        <v>8</v>
      </c>
      <c r="E276" s="50">
        <v>83</v>
      </c>
      <c r="F276" s="49">
        <v>0</v>
      </c>
      <c r="G276" s="47">
        <f t="shared" si="16"/>
        <v>0</v>
      </c>
      <c r="H276" s="48">
        <v>0</v>
      </c>
      <c r="I276" s="47">
        <f t="shared" si="17"/>
        <v>0</v>
      </c>
      <c r="J276" s="46">
        <v>0</v>
      </c>
      <c r="K276" s="45">
        <f t="shared" si="18"/>
        <v>0</v>
      </c>
    </row>
    <row r="277" spans="1:11" s="8" customFormat="1" ht="13.5">
      <c r="A277" s="54">
        <f t="shared" si="19"/>
        <v>160</v>
      </c>
      <c r="B277" s="53" t="s">
        <v>362</v>
      </c>
      <c r="C277" s="52" t="s">
        <v>361</v>
      </c>
      <c r="D277" s="51" t="s">
        <v>8</v>
      </c>
      <c r="E277" s="50">
        <v>85</v>
      </c>
      <c r="F277" s="49">
        <v>0</v>
      </c>
      <c r="G277" s="47">
        <f t="shared" si="16"/>
        <v>0</v>
      </c>
      <c r="H277" s="48">
        <v>0</v>
      </c>
      <c r="I277" s="47">
        <f t="shared" si="17"/>
        <v>0</v>
      </c>
      <c r="J277" s="46">
        <v>0</v>
      </c>
      <c r="K277" s="45">
        <f t="shared" si="18"/>
        <v>0</v>
      </c>
    </row>
    <row r="278" spans="1:11" s="8" customFormat="1" ht="13.5">
      <c r="A278" s="54">
        <f t="shared" si="19"/>
        <v>161</v>
      </c>
      <c r="B278" s="53" t="s">
        <v>360</v>
      </c>
      <c r="C278" s="52" t="s">
        <v>359</v>
      </c>
      <c r="D278" s="51" t="s">
        <v>118</v>
      </c>
      <c r="E278" s="94">
        <v>14.5</v>
      </c>
      <c r="F278" s="49">
        <v>0</v>
      </c>
      <c r="G278" s="47">
        <f t="shared" si="16"/>
        <v>0</v>
      </c>
      <c r="H278" s="48">
        <v>0</v>
      </c>
      <c r="I278" s="47">
        <f t="shared" si="17"/>
        <v>0</v>
      </c>
      <c r="J278" s="46">
        <v>0</v>
      </c>
      <c r="K278" s="45">
        <f t="shared" si="18"/>
        <v>0</v>
      </c>
    </row>
    <row r="279" spans="1:11" s="8" customFormat="1" ht="13.5">
      <c r="A279" s="93"/>
      <c r="B279" s="92" t="s">
        <v>132</v>
      </c>
      <c r="C279" s="218" t="s">
        <v>358</v>
      </c>
      <c r="D279" s="219"/>
      <c r="E279" s="219"/>
      <c r="F279" s="219"/>
      <c r="G279" s="219"/>
      <c r="H279" s="219"/>
      <c r="I279" s="219"/>
      <c r="J279" s="219"/>
      <c r="K279" s="220"/>
    </row>
    <row r="280" spans="1:11" s="8" customFormat="1" ht="13.5">
      <c r="A280" s="54">
        <f>A278+1</f>
        <v>162</v>
      </c>
      <c r="B280" s="53" t="s">
        <v>357</v>
      </c>
      <c r="C280" s="52" t="s">
        <v>356</v>
      </c>
      <c r="D280" s="51" t="s">
        <v>8</v>
      </c>
      <c r="E280" s="50">
        <v>95</v>
      </c>
      <c r="F280" s="49">
        <v>0</v>
      </c>
      <c r="G280" s="47">
        <f t="shared" ref="G280:G287" si="20">E280*F280</f>
        <v>0</v>
      </c>
      <c r="H280" s="48">
        <v>0</v>
      </c>
      <c r="I280" s="47">
        <f t="shared" ref="I280:I287" si="21">E280*H280</f>
        <v>0</v>
      </c>
      <c r="J280" s="46">
        <v>0</v>
      </c>
      <c r="K280" s="45">
        <f t="shared" ref="K280:K287" si="22">E280*J280</f>
        <v>0</v>
      </c>
    </row>
    <row r="281" spans="1:11" s="8" customFormat="1" ht="13.5">
      <c r="A281" s="54">
        <f t="shared" ref="A281:A287" si="23">A280+1</f>
        <v>163</v>
      </c>
      <c r="B281" s="53" t="s">
        <v>355</v>
      </c>
      <c r="C281" s="52" t="s">
        <v>354</v>
      </c>
      <c r="D281" s="51" t="s">
        <v>8</v>
      </c>
      <c r="E281" s="50">
        <v>105</v>
      </c>
      <c r="F281" s="49">
        <v>0</v>
      </c>
      <c r="G281" s="47">
        <f t="shared" si="20"/>
        <v>0</v>
      </c>
      <c r="H281" s="48">
        <v>0</v>
      </c>
      <c r="I281" s="47">
        <f t="shared" si="21"/>
        <v>0</v>
      </c>
      <c r="J281" s="46">
        <v>0</v>
      </c>
      <c r="K281" s="45">
        <f t="shared" si="22"/>
        <v>0</v>
      </c>
    </row>
    <row r="282" spans="1:11" s="8" customFormat="1" ht="27">
      <c r="A282" s="54">
        <f t="shared" si="23"/>
        <v>164</v>
      </c>
      <c r="B282" s="53" t="s">
        <v>353</v>
      </c>
      <c r="C282" s="52" t="s">
        <v>352</v>
      </c>
      <c r="D282" s="51" t="s">
        <v>8</v>
      </c>
      <c r="E282" s="50">
        <v>86</v>
      </c>
      <c r="F282" s="49">
        <v>0</v>
      </c>
      <c r="G282" s="47">
        <f t="shared" si="20"/>
        <v>0</v>
      </c>
      <c r="H282" s="48">
        <v>0</v>
      </c>
      <c r="I282" s="47">
        <f t="shared" si="21"/>
        <v>0</v>
      </c>
      <c r="J282" s="46">
        <v>0</v>
      </c>
      <c r="K282" s="45">
        <f t="shared" si="22"/>
        <v>0</v>
      </c>
    </row>
    <row r="283" spans="1:11" s="8" customFormat="1" ht="13.5">
      <c r="A283" s="54">
        <f t="shared" si="23"/>
        <v>165</v>
      </c>
      <c r="B283" s="53" t="s">
        <v>351</v>
      </c>
      <c r="C283" s="52" t="s">
        <v>350</v>
      </c>
      <c r="D283" s="51" t="s">
        <v>8</v>
      </c>
      <c r="E283" s="50">
        <v>35</v>
      </c>
      <c r="F283" s="49">
        <v>0</v>
      </c>
      <c r="G283" s="47">
        <f t="shared" si="20"/>
        <v>0</v>
      </c>
      <c r="H283" s="48">
        <v>0</v>
      </c>
      <c r="I283" s="47">
        <f t="shared" si="21"/>
        <v>0</v>
      </c>
      <c r="J283" s="46">
        <v>0</v>
      </c>
      <c r="K283" s="45">
        <f t="shared" si="22"/>
        <v>0</v>
      </c>
    </row>
    <row r="284" spans="1:11" s="8" customFormat="1" ht="13.5">
      <c r="A284" s="54">
        <f t="shared" si="23"/>
        <v>166</v>
      </c>
      <c r="B284" s="53" t="s">
        <v>349</v>
      </c>
      <c r="C284" s="52" t="s">
        <v>348</v>
      </c>
      <c r="D284" s="51" t="s">
        <v>8</v>
      </c>
      <c r="E284" s="50">
        <v>32</v>
      </c>
      <c r="F284" s="49">
        <v>0</v>
      </c>
      <c r="G284" s="47">
        <f t="shared" si="20"/>
        <v>0</v>
      </c>
      <c r="H284" s="48">
        <v>0</v>
      </c>
      <c r="I284" s="47">
        <f t="shared" si="21"/>
        <v>0</v>
      </c>
      <c r="J284" s="46">
        <v>0</v>
      </c>
      <c r="K284" s="45">
        <f t="shared" si="22"/>
        <v>0</v>
      </c>
    </row>
    <row r="285" spans="1:11" s="8" customFormat="1" ht="13.5">
      <c r="A285" s="54">
        <f t="shared" si="23"/>
        <v>167</v>
      </c>
      <c r="B285" s="53" t="s">
        <v>347</v>
      </c>
      <c r="C285" s="52" t="s">
        <v>346</v>
      </c>
      <c r="D285" s="51" t="s">
        <v>78</v>
      </c>
      <c r="E285" s="50">
        <v>8</v>
      </c>
      <c r="F285" s="49">
        <v>0</v>
      </c>
      <c r="G285" s="47">
        <f t="shared" si="20"/>
        <v>0</v>
      </c>
      <c r="H285" s="48">
        <v>0</v>
      </c>
      <c r="I285" s="47">
        <f t="shared" si="21"/>
        <v>0</v>
      </c>
      <c r="J285" s="46">
        <v>0</v>
      </c>
      <c r="K285" s="45">
        <f t="shared" si="22"/>
        <v>0</v>
      </c>
    </row>
    <row r="286" spans="1:11" s="8" customFormat="1" ht="27">
      <c r="A286" s="54">
        <f t="shared" si="23"/>
        <v>168</v>
      </c>
      <c r="B286" s="53" t="s">
        <v>345</v>
      </c>
      <c r="C286" s="52" t="s">
        <v>344</v>
      </c>
      <c r="D286" s="51" t="s">
        <v>118</v>
      </c>
      <c r="E286" s="50">
        <v>35</v>
      </c>
      <c r="F286" s="49">
        <v>0</v>
      </c>
      <c r="G286" s="47">
        <f t="shared" si="20"/>
        <v>0</v>
      </c>
      <c r="H286" s="48">
        <v>0</v>
      </c>
      <c r="I286" s="47">
        <f t="shared" si="21"/>
        <v>0</v>
      </c>
      <c r="J286" s="46">
        <v>0</v>
      </c>
      <c r="K286" s="45">
        <f t="shared" si="22"/>
        <v>0</v>
      </c>
    </row>
    <row r="287" spans="1:11" s="8" customFormat="1" ht="27">
      <c r="A287" s="54">
        <f t="shared" si="23"/>
        <v>169</v>
      </c>
      <c r="B287" s="53" t="s">
        <v>343</v>
      </c>
      <c r="C287" s="52" t="s">
        <v>342</v>
      </c>
      <c r="D287" s="51" t="s">
        <v>128</v>
      </c>
      <c r="E287" s="46">
        <v>13.950000000000001</v>
      </c>
      <c r="F287" s="49">
        <v>0</v>
      </c>
      <c r="G287" s="47">
        <f t="shared" si="20"/>
        <v>0</v>
      </c>
      <c r="H287" s="48">
        <v>0</v>
      </c>
      <c r="I287" s="47">
        <f t="shared" si="21"/>
        <v>0</v>
      </c>
      <c r="J287" s="46">
        <v>0</v>
      </c>
      <c r="K287" s="45">
        <f t="shared" si="22"/>
        <v>0</v>
      </c>
    </row>
    <row r="288" spans="1:11" s="8" customFormat="1" ht="13.5">
      <c r="A288" s="93"/>
      <c r="B288" s="92" t="s">
        <v>132</v>
      </c>
      <c r="C288" s="218" t="s">
        <v>341</v>
      </c>
      <c r="D288" s="219"/>
      <c r="E288" s="219"/>
      <c r="F288" s="219"/>
      <c r="G288" s="219"/>
      <c r="H288" s="219"/>
      <c r="I288" s="219"/>
      <c r="J288" s="219"/>
      <c r="K288" s="220"/>
    </row>
    <row r="289" spans="1:11" s="8" customFormat="1" ht="13.5">
      <c r="A289" s="54">
        <f>A287+1</f>
        <v>170</v>
      </c>
      <c r="B289" s="53" t="s">
        <v>340</v>
      </c>
      <c r="C289" s="52" t="s">
        <v>339</v>
      </c>
      <c r="D289" s="51" t="s">
        <v>128</v>
      </c>
      <c r="E289" s="46">
        <v>35.545999999999999</v>
      </c>
      <c r="F289" s="49">
        <v>0</v>
      </c>
      <c r="G289" s="47">
        <f>E289*F289</f>
        <v>0</v>
      </c>
      <c r="H289" s="48">
        <v>0</v>
      </c>
      <c r="I289" s="47">
        <f>E289*H289</f>
        <v>0</v>
      </c>
      <c r="J289" s="46">
        <v>0</v>
      </c>
      <c r="K289" s="45">
        <f>E289*J289</f>
        <v>0</v>
      </c>
    </row>
    <row r="290" spans="1:11" s="31" customFormat="1" ht="13.5">
      <c r="A290" s="72"/>
      <c r="B290" s="71">
        <v>764</v>
      </c>
      <c r="C290" s="70" t="s">
        <v>338</v>
      </c>
      <c r="D290" s="69"/>
      <c r="E290" s="69"/>
      <c r="F290" s="68"/>
      <c r="G290" s="67">
        <f>SUM(G270:G289)</f>
        <v>0</v>
      </c>
      <c r="H290" s="65"/>
      <c r="I290" s="66">
        <f>SUM(I270:I289)</f>
        <v>0</v>
      </c>
      <c r="J290" s="65"/>
      <c r="K290" s="64">
        <f>SUM(K270:K289)</f>
        <v>0</v>
      </c>
    </row>
    <row r="291" spans="1:11" s="31" customFormat="1" ht="13.5">
      <c r="A291" s="63"/>
      <c r="B291" s="62" t="s">
        <v>337</v>
      </c>
      <c r="C291" s="61" t="s">
        <v>336</v>
      </c>
      <c r="D291" s="60"/>
      <c r="E291" s="60"/>
      <c r="F291" s="59"/>
      <c r="G291" s="58"/>
      <c r="H291" s="56"/>
      <c r="I291" s="57"/>
      <c r="J291" s="56"/>
      <c r="K291" s="55"/>
    </row>
    <row r="292" spans="1:11" s="8" customFormat="1" ht="27">
      <c r="A292" s="54">
        <f>A289+1</f>
        <v>171</v>
      </c>
      <c r="B292" s="53" t="s">
        <v>335</v>
      </c>
      <c r="C292" s="52" t="s">
        <v>334</v>
      </c>
      <c r="D292" s="51" t="s">
        <v>78</v>
      </c>
      <c r="E292" s="50">
        <v>52</v>
      </c>
      <c r="F292" s="49">
        <v>0</v>
      </c>
      <c r="G292" s="47">
        <f t="shared" ref="G292:G323" si="24">E292*F292</f>
        <v>0</v>
      </c>
      <c r="H292" s="48">
        <v>0</v>
      </c>
      <c r="I292" s="47">
        <f t="shared" ref="I292:I323" si="25">E292*H292</f>
        <v>0</v>
      </c>
      <c r="J292" s="46">
        <v>1.9711199999999999E-4</v>
      </c>
      <c r="K292" s="45">
        <f t="shared" ref="K292:K323" si="26">E292*J292</f>
        <v>1.0249823999999999E-2</v>
      </c>
    </row>
    <row r="293" spans="1:11" s="8" customFormat="1" ht="27">
      <c r="A293" s="54">
        <f t="shared" ref="A293:A324" si="27">A292+1</f>
        <v>172</v>
      </c>
      <c r="B293" s="53" t="s">
        <v>333</v>
      </c>
      <c r="C293" s="52" t="s">
        <v>332</v>
      </c>
      <c r="D293" s="51" t="s">
        <v>78</v>
      </c>
      <c r="E293" s="50">
        <v>1</v>
      </c>
      <c r="F293" s="49">
        <v>0</v>
      </c>
      <c r="G293" s="47">
        <f t="shared" si="24"/>
        <v>0</v>
      </c>
      <c r="H293" s="48">
        <v>0</v>
      </c>
      <c r="I293" s="47">
        <f t="shared" si="25"/>
        <v>0</v>
      </c>
      <c r="J293" s="46">
        <v>0</v>
      </c>
      <c r="K293" s="45">
        <f t="shared" si="26"/>
        <v>0</v>
      </c>
    </row>
    <row r="294" spans="1:11" s="8" customFormat="1" ht="27">
      <c r="A294" s="54">
        <f t="shared" si="27"/>
        <v>173</v>
      </c>
      <c r="B294" s="53" t="s">
        <v>331</v>
      </c>
      <c r="C294" s="52" t="s">
        <v>330</v>
      </c>
      <c r="D294" s="51" t="s">
        <v>78</v>
      </c>
      <c r="E294" s="50">
        <v>14</v>
      </c>
      <c r="F294" s="49">
        <v>0</v>
      </c>
      <c r="G294" s="47">
        <f t="shared" si="24"/>
        <v>0</v>
      </c>
      <c r="H294" s="48">
        <v>0</v>
      </c>
      <c r="I294" s="47">
        <f t="shared" si="25"/>
        <v>0</v>
      </c>
      <c r="J294" s="46">
        <v>0</v>
      </c>
      <c r="K294" s="45">
        <f t="shared" si="26"/>
        <v>0</v>
      </c>
    </row>
    <row r="295" spans="1:11" s="8" customFormat="1" ht="27">
      <c r="A295" s="54">
        <f t="shared" si="27"/>
        <v>174</v>
      </c>
      <c r="B295" s="53" t="s">
        <v>329</v>
      </c>
      <c r="C295" s="52" t="s">
        <v>328</v>
      </c>
      <c r="D295" s="51" t="s">
        <v>78</v>
      </c>
      <c r="E295" s="50">
        <v>55</v>
      </c>
      <c r="F295" s="49">
        <v>0</v>
      </c>
      <c r="G295" s="47">
        <f t="shared" si="24"/>
        <v>0</v>
      </c>
      <c r="H295" s="48">
        <v>0</v>
      </c>
      <c r="I295" s="47">
        <f t="shared" si="25"/>
        <v>0</v>
      </c>
      <c r="J295" s="46">
        <v>0</v>
      </c>
      <c r="K295" s="45">
        <f t="shared" si="26"/>
        <v>0</v>
      </c>
    </row>
    <row r="296" spans="1:11" s="8" customFormat="1" ht="27">
      <c r="A296" s="54">
        <f t="shared" si="27"/>
        <v>175</v>
      </c>
      <c r="B296" s="53" t="s">
        <v>327</v>
      </c>
      <c r="C296" s="52" t="s">
        <v>326</v>
      </c>
      <c r="D296" s="51" t="s">
        <v>78</v>
      </c>
      <c r="E296" s="50">
        <v>4</v>
      </c>
      <c r="F296" s="49">
        <v>0</v>
      </c>
      <c r="G296" s="47">
        <f t="shared" si="24"/>
        <v>0</v>
      </c>
      <c r="H296" s="48">
        <v>0</v>
      </c>
      <c r="I296" s="47">
        <f t="shared" si="25"/>
        <v>0</v>
      </c>
      <c r="J296" s="46">
        <v>0</v>
      </c>
      <c r="K296" s="45">
        <f t="shared" si="26"/>
        <v>0</v>
      </c>
    </row>
    <row r="297" spans="1:11" s="8" customFormat="1" ht="27">
      <c r="A297" s="54">
        <f t="shared" si="27"/>
        <v>176</v>
      </c>
      <c r="B297" s="53" t="s">
        <v>325</v>
      </c>
      <c r="C297" s="52" t="s">
        <v>324</v>
      </c>
      <c r="D297" s="51" t="s">
        <v>78</v>
      </c>
      <c r="E297" s="50">
        <v>1</v>
      </c>
      <c r="F297" s="49">
        <v>0</v>
      </c>
      <c r="G297" s="47">
        <f t="shared" si="24"/>
        <v>0</v>
      </c>
      <c r="H297" s="48">
        <v>0</v>
      </c>
      <c r="I297" s="47">
        <f t="shared" si="25"/>
        <v>0</v>
      </c>
      <c r="J297" s="46">
        <v>0</v>
      </c>
      <c r="K297" s="45">
        <f t="shared" si="26"/>
        <v>0</v>
      </c>
    </row>
    <row r="298" spans="1:11" s="8" customFormat="1" ht="27">
      <c r="A298" s="54">
        <f t="shared" si="27"/>
        <v>177</v>
      </c>
      <c r="B298" s="53" t="s">
        <v>323</v>
      </c>
      <c r="C298" s="52" t="s">
        <v>322</v>
      </c>
      <c r="D298" s="51" t="s">
        <v>78</v>
      </c>
      <c r="E298" s="50">
        <v>13</v>
      </c>
      <c r="F298" s="49">
        <v>0</v>
      </c>
      <c r="G298" s="47">
        <f t="shared" si="24"/>
        <v>0</v>
      </c>
      <c r="H298" s="48">
        <v>0</v>
      </c>
      <c r="I298" s="47">
        <f t="shared" si="25"/>
        <v>0</v>
      </c>
      <c r="J298" s="46">
        <v>0</v>
      </c>
      <c r="K298" s="45">
        <f t="shared" si="26"/>
        <v>0</v>
      </c>
    </row>
    <row r="299" spans="1:11" s="8" customFormat="1" ht="27">
      <c r="A299" s="54">
        <f t="shared" si="27"/>
        <v>178</v>
      </c>
      <c r="B299" s="53" t="s">
        <v>321</v>
      </c>
      <c r="C299" s="52" t="s">
        <v>320</v>
      </c>
      <c r="D299" s="51" t="s">
        <v>78</v>
      </c>
      <c r="E299" s="50">
        <v>4</v>
      </c>
      <c r="F299" s="49">
        <v>0</v>
      </c>
      <c r="G299" s="47">
        <f t="shared" si="24"/>
        <v>0</v>
      </c>
      <c r="H299" s="48">
        <v>0</v>
      </c>
      <c r="I299" s="47">
        <f t="shared" si="25"/>
        <v>0</v>
      </c>
      <c r="J299" s="46">
        <v>0</v>
      </c>
      <c r="K299" s="45">
        <f t="shared" si="26"/>
        <v>0</v>
      </c>
    </row>
    <row r="300" spans="1:11" s="8" customFormat="1" ht="27">
      <c r="A300" s="54">
        <f t="shared" si="27"/>
        <v>179</v>
      </c>
      <c r="B300" s="53" t="s">
        <v>319</v>
      </c>
      <c r="C300" s="52" t="s">
        <v>318</v>
      </c>
      <c r="D300" s="51" t="s">
        <v>78</v>
      </c>
      <c r="E300" s="50">
        <v>1</v>
      </c>
      <c r="F300" s="49">
        <v>0</v>
      </c>
      <c r="G300" s="47">
        <f t="shared" si="24"/>
        <v>0</v>
      </c>
      <c r="H300" s="48">
        <v>0</v>
      </c>
      <c r="I300" s="47">
        <f t="shared" si="25"/>
        <v>0</v>
      </c>
      <c r="J300" s="46">
        <v>0</v>
      </c>
      <c r="K300" s="45">
        <f t="shared" si="26"/>
        <v>0</v>
      </c>
    </row>
    <row r="301" spans="1:11" s="8" customFormat="1" ht="27">
      <c r="A301" s="54">
        <f t="shared" si="27"/>
        <v>180</v>
      </c>
      <c r="B301" s="53" t="s">
        <v>317</v>
      </c>
      <c r="C301" s="52" t="s">
        <v>316</v>
      </c>
      <c r="D301" s="51" t="s">
        <v>78</v>
      </c>
      <c r="E301" s="50">
        <v>1</v>
      </c>
      <c r="F301" s="49">
        <v>0</v>
      </c>
      <c r="G301" s="47">
        <f t="shared" si="24"/>
        <v>0</v>
      </c>
      <c r="H301" s="48">
        <v>0</v>
      </c>
      <c r="I301" s="47">
        <f t="shared" si="25"/>
        <v>0</v>
      </c>
      <c r="J301" s="46">
        <v>0</v>
      </c>
      <c r="K301" s="45">
        <f t="shared" si="26"/>
        <v>0</v>
      </c>
    </row>
    <row r="302" spans="1:11" s="8" customFormat="1" ht="27">
      <c r="A302" s="54">
        <f t="shared" si="27"/>
        <v>181</v>
      </c>
      <c r="B302" s="53" t="s">
        <v>315</v>
      </c>
      <c r="C302" s="52" t="s">
        <v>314</v>
      </c>
      <c r="D302" s="51" t="s">
        <v>78</v>
      </c>
      <c r="E302" s="50">
        <v>2</v>
      </c>
      <c r="F302" s="49">
        <v>0</v>
      </c>
      <c r="G302" s="47">
        <f t="shared" si="24"/>
        <v>0</v>
      </c>
      <c r="H302" s="48">
        <v>0</v>
      </c>
      <c r="I302" s="47">
        <f t="shared" si="25"/>
        <v>0</v>
      </c>
      <c r="J302" s="46">
        <v>0</v>
      </c>
      <c r="K302" s="45">
        <f t="shared" si="26"/>
        <v>0</v>
      </c>
    </row>
    <row r="303" spans="1:11" s="8" customFormat="1" ht="27">
      <c r="A303" s="54">
        <f t="shared" si="27"/>
        <v>182</v>
      </c>
      <c r="B303" s="53" t="s">
        <v>313</v>
      </c>
      <c r="C303" s="52" t="s">
        <v>312</v>
      </c>
      <c r="D303" s="51" t="s">
        <v>78</v>
      </c>
      <c r="E303" s="50">
        <v>1</v>
      </c>
      <c r="F303" s="49">
        <v>0</v>
      </c>
      <c r="G303" s="47">
        <f t="shared" si="24"/>
        <v>0</v>
      </c>
      <c r="H303" s="48">
        <v>0</v>
      </c>
      <c r="I303" s="47">
        <f t="shared" si="25"/>
        <v>0</v>
      </c>
      <c r="J303" s="46">
        <v>0</v>
      </c>
      <c r="K303" s="45">
        <f t="shared" si="26"/>
        <v>0</v>
      </c>
    </row>
    <row r="304" spans="1:11" s="8" customFormat="1" ht="27">
      <c r="A304" s="54">
        <f t="shared" si="27"/>
        <v>183</v>
      </c>
      <c r="B304" s="53" t="s">
        <v>311</v>
      </c>
      <c r="C304" s="52" t="s">
        <v>310</v>
      </c>
      <c r="D304" s="51" t="s">
        <v>78</v>
      </c>
      <c r="E304" s="50">
        <v>1</v>
      </c>
      <c r="F304" s="49">
        <v>0</v>
      </c>
      <c r="G304" s="47">
        <f t="shared" si="24"/>
        <v>0</v>
      </c>
      <c r="H304" s="48">
        <v>0</v>
      </c>
      <c r="I304" s="47">
        <f t="shared" si="25"/>
        <v>0</v>
      </c>
      <c r="J304" s="46">
        <v>0</v>
      </c>
      <c r="K304" s="45">
        <f t="shared" si="26"/>
        <v>0</v>
      </c>
    </row>
    <row r="305" spans="1:11" s="8" customFormat="1" ht="27">
      <c r="A305" s="54">
        <f t="shared" si="27"/>
        <v>184</v>
      </c>
      <c r="B305" s="53" t="s">
        <v>309</v>
      </c>
      <c r="C305" s="52" t="s">
        <v>308</v>
      </c>
      <c r="D305" s="51" t="s">
        <v>78</v>
      </c>
      <c r="E305" s="50">
        <v>1</v>
      </c>
      <c r="F305" s="49">
        <v>0</v>
      </c>
      <c r="G305" s="47">
        <f t="shared" si="24"/>
        <v>0</v>
      </c>
      <c r="H305" s="48">
        <v>0</v>
      </c>
      <c r="I305" s="47">
        <f t="shared" si="25"/>
        <v>0</v>
      </c>
      <c r="J305" s="46">
        <v>0</v>
      </c>
      <c r="K305" s="45">
        <f t="shared" si="26"/>
        <v>0</v>
      </c>
    </row>
    <row r="306" spans="1:11" s="8" customFormat="1" ht="27">
      <c r="A306" s="54">
        <f t="shared" si="27"/>
        <v>185</v>
      </c>
      <c r="B306" s="53" t="s">
        <v>307</v>
      </c>
      <c r="C306" s="52" t="s">
        <v>306</v>
      </c>
      <c r="D306" s="51" t="s">
        <v>78</v>
      </c>
      <c r="E306" s="50">
        <v>9</v>
      </c>
      <c r="F306" s="49">
        <v>0</v>
      </c>
      <c r="G306" s="47">
        <f t="shared" si="24"/>
        <v>0</v>
      </c>
      <c r="H306" s="48">
        <v>0</v>
      </c>
      <c r="I306" s="47">
        <f t="shared" si="25"/>
        <v>0</v>
      </c>
      <c r="J306" s="46">
        <v>0</v>
      </c>
      <c r="K306" s="45">
        <f t="shared" si="26"/>
        <v>0</v>
      </c>
    </row>
    <row r="307" spans="1:11" s="8" customFormat="1" ht="27">
      <c r="A307" s="54">
        <f t="shared" si="27"/>
        <v>186</v>
      </c>
      <c r="B307" s="53" t="s">
        <v>305</v>
      </c>
      <c r="C307" s="52" t="s">
        <v>304</v>
      </c>
      <c r="D307" s="51" t="s">
        <v>78</v>
      </c>
      <c r="E307" s="50">
        <v>13</v>
      </c>
      <c r="F307" s="49">
        <v>0</v>
      </c>
      <c r="G307" s="47">
        <f t="shared" si="24"/>
        <v>0</v>
      </c>
      <c r="H307" s="48">
        <v>0</v>
      </c>
      <c r="I307" s="47">
        <f t="shared" si="25"/>
        <v>0</v>
      </c>
      <c r="J307" s="46">
        <v>0</v>
      </c>
      <c r="K307" s="45">
        <f t="shared" si="26"/>
        <v>0</v>
      </c>
    </row>
    <row r="308" spans="1:11" s="8" customFormat="1" ht="27">
      <c r="A308" s="54">
        <f t="shared" si="27"/>
        <v>187</v>
      </c>
      <c r="B308" s="53" t="s">
        <v>303</v>
      </c>
      <c r="C308" s="52" t="s">
        <v>302</v>
      </c>
      <c r="D308" s="51" t="s">
        <v>78</v>
      </c>
      <c r="E308" s="50">
        <v>1</v>
      </c>
      <c r="F308" s="49">
        <v>0</v>
      </c>
      <c r="G308" s="47">
        <f t="shared" si="24"/>
        <v>0</v>
      </c>
      <c r="H308" s="48">
        <v>0</v>
      </c>
      <c r="I308" s="47">
        <f t="shared" si="25"/>
        <v>0</v>
      </c>
      <c r="J308" s="46">
        <v>0</v>
      </c>
      <c r="K308" s="45">
        <f t="shared" si="26"/>
        <v>0</v>
      </c>
    </row>
    <row r="309" spans="1:11" s="8" customFormat="1" ht="27">
      <c r="A309" s="54">
        <f t="shared" si="27"/>
        <v>188</v>
      </c>
      <c r="B309" s="53" t="s">
        <v>301</v>
      </c>
      <c r="C309" s="52" t="s">
        <v>300</v>
      </c>
      <c r="D309" s="51" t="s">
        <v>78</v>
      </c>
      <c r="E309" s="50">
        <v>13</v>
      </c>
      <c r="F309" s="49">
        <v>0</v>
      </c>
      <c r="G309" s="47">
        <f t="shared" si="24"/>
        <v>0</v>
      </c>
      <c r="H309" s="48">
        <v>0</v>
      </c>
      <c r="I309" s="47">
        <f t="shared" si="25"/>
        <v>0</v>
      </c>
      <c r="J309" s="46">
        <v>0</v>
      </c>
      <c r="K309" s="45">
        <f t="shared" si="26"/>
        <v>0</v>
      </c>
    </row>
    <row r="310" spans="1:11" s="8" customFormat="1" ht="27">
      <c r="A310" s="54">
        <f t="shared" si="27"/>
        <v>189</v>
      </c>
      <c r="B310" s="53" t="s">
        <v>299</v>
      </c>
      <c r="C310" s="52" t="s">
        <v>298</v>
      </c>
      <c r="D310" s="51" t="s">
        <v>78</v>
      </c>
      <c r="E310" s="50">
        <v>2</v>
      </c>
      <c r="F310" s="49">
        <v>0</v>
      </c>
      <c r="G310" s="47">
        <f t="shared" si="24"/>
        <v>0</v>
      </c>
      <c r="H310" s="48">
        <v>0</v>
      </c>
      <c r="I310" s="47">
        <f t="shared" si="25"/>
        <v>0</v>
      </c>
      <c r="J310" s="46">
        <v>0</v>
      </c>
      <c r="K310" s="45">
        <f t="shared" si="26"/>
        <v>0</v>
      </c>
    </row>
    <row r="311" spans="1:11" s="8" customFormat="1" ht="27">
      <c r="A311" s="54">
        <f t="shared" si="27"/>
        <v>190</v>
      </c>
      <c r="B311" s="53" t="s">
        <v>297</v>
      </c>
      <c r="C311" s="52" t="s">
        <v>296</v>
      </c>
      <c r="D311" s="51" t="s">
        <v>78</v>
      </c>
      <c r="E311" s="50">
        <v>2</v>
      </c>
      <c r="F311" s="49">
        <v>0</v>
      </c>
      <c r="G311" s="47">
        <f t="shared" si="24"/>
        <v>0</v>
      </c>
      <c r="H311" s="48">
        <v>0</v>
      </c>
      <c r="I311" s="47">
        <f t="shared" si="25"/>
        <v>0</v>
      </c>
      <c r="J311" s="46">
        <v>0</v>
      </c>
      <c r="K311" s="45">
        <f t="shared" si="26"/>
        <v>0</v>
      </c>
    </row>
    <row r="312" spans="1:11" s="8" customFormat="1" ht="27">
      <c r="A312" s="54">
        <f t="shared" si="27"/>
        <v>191</v>
      </c>
      <c r="B312" s="53" t="s">
        <v>295</v>
      </c>
      <c r="C312" s="52" t="s">
        <v>294</v>
      </c>
      <c r="D312" s="51" t="s">
        <v>78</v>
      </c>
      <c r="E312" s="50">
        <v>1</v>
      </c>
      <c r="F312" s="49">
        <v>0</v>
      </c>
      <c r="G312" s="47">
        <f t="shared" si="24"/>
        <v>0</v>
      </c>
      <c r="H312" s="48">
        <v>0</v>
      </c>
      <c r="I312" s="47">
        <f t="shared" si="25"/>
        <v>0</v>
      </c>
      <c r="J312" s="46">
        <v>0</v>
      </c>
      <c r="K312" s="45">
        <f t="shared" si="26"/>
        <v>0</v>
      </c>
    </row>
    <row r="313" spans="1:11" s="8" customFormat="1" ht="27">
      <c r="A313" s="54">
        <f t="shared" si="27"/>
        <v>192</v>
      </c>
      <c r="B313" s="53" t="s">
        <v>293</v>
      </c>
      <c r="C313" s="52" t="s">
        <v>292</v>
      </c>
      <c r="D313" s="51" t="s">
        <v>78</v>
      </c>
      <c r="E313" s="50">
        <v>1</v>
      </c>
      <c r="F313" s="49">
        <v>0</v>
      </c>
      <c r="G313" s="47">
        <f t="shared" si="24"/>
        <v>0</v>
      </c>
      <c r="H313" s="48">
        <v>0</v>
      </c>
      <c r="I313" s="47">
        <f t="shared" si="25"/>
        <v>0</v>
      </c>
      <c r="J313" s="46">
        <v>0</v>
      </c>
      <c r="K313" s="45">
        <f t="shared" si="26"/>
        <v>0</v>
      </c>
    </row>
    <row r="314" spans="1:11" s="8" customFormat="1" ht="27">
      <c r="A314" s="54">
        <f t="shared" si="27"/>
        <v>193</v>
      </c>
      <c r="B314" s="53" t="s">
        <v>291</v>
      </c>
      <c r="C314" s="52" t="s">
        <v>290</v>
      </c>
      <c r="D314" s="51" t="s">
        <v>78</v>
      </c>
      <c r="E314" s="50">
        <v>1</v>
      </c>
      <c r="F314" s="49">
        <v>0</v>
      </c>
      <c r="G314" s="47">
        <f t="shared" si="24"/>
        <v>0</v>
      </c>
      <c r="H314" s="48">
        <v>0</v>
      </c>
      <c r="I314" s="47">
        <f t="shared" si="25"/>
        <v>0</v>
      </c>
      <c r="J314" s="46">
        <v>0</v>
      </c>
      <c r="K314" s="45">
        <f t="shared" si="26"/>
        <v>0</v>
      </c>
    </row>
    <row r="315" spans="1:11" s="8" customFormat="1" ht="13.5">
      <c r="A315" s="54">
        <f t="shared" si="27"/>
        <v>194</v>
      </c>
      <c r="B315" s="53" t="s">
        <v>289</v>
      </c>
      <c r="C315" s="52" t="s">
        <v>288</v>
      </c>
      <c r="D315" s="51" t="s">
        <v>202</v>
      </c>
      <c r="E315" s="50">
        <v>47</v>
      </c>
      <c r="F315" s="49">
        <v>0</v>
      </c>
      <c r="G315" s="47">
        <f t="shared" si="24"/>
        <v>0</v>
      </c>
      <c r="H315" s="48">
        <v>0</v>
      </c>
      <c r="I315" s="47">
        <f t="shared" si="25"/>
        <v>0</v>
      </c>
      <c r="J315" s="46">
        <v>0</v>
      </c>
      <c r="K315" s="45">
        <f t="shared" si="26"/>
        <v>0</v>
      </c>
    </row>
    <row r="316" spans="1:11" s="8" customFormat="1" ht="27">
      <c r="A316" s="54">
        <f t="shared" si="27"/>
        <v>195</v>
      </c>
      <c r="B316" s="53" t="s">
        <v>287</v>
      </c>
      <c r="C316" s="52" t="s">
        <v>286</v>
      </c>
      <c r="D316" s="51" t="s">
        <v>78</v>
      </c>
      <c r="E316" s="50">
        <v>1</v>
      </c>
      <c r="F316" s="49">
        <v>0</v>
      </c>
      <c r="G316" s="47">
        <f t="shared" si="24"/>
        <v>0</v>
      </c>
      <c r="H316" s="48">
        <v>0</v>
      </c>
      <c r="I316" s="47">
        <f t="shared" si="25"/>
        <v>0</v>
      </c>
      <c r="J316" s="46">
        <v>0</v>
      </c>
      <c r="K316" s="45">
        <f t="shared" si="26"/>
        <v>0</v>
      </c>
    </row>
    <row r="317" spans="1:11" s="8" customFormat="1" ht="27">
      <c r="A317" s="54">
        <f t="shared" si="27"/>
        <v>196</v>
      </c>
      <c r="B317" s="53" t="s">
        <v>285</v>
      </c>
      <c r="C317" s="52" t="s">
        <v>284</v>
      </c>
      <c r="D317" s="51" t="s">
        <v>78</v>
      </c>
      <c r="E317" s="50">
        <v>8</v>
      </c>
      <c r="F317" s="49">
        <v>0</v>
      </c>
      <c r="G317" s="47">
        <f t="shared" si="24"/>
        <v>0</v>
      </c>
      <c r="H317" s="48">
        <v>0</v>
      </c>
      <c r="I317" s="47">
        <f t="shared" si="25"/>
        <v>0</v>
      </c>
      <c r="J317" s="46">
        <v>0</v>
      </c>
      <c r="K317" s="45">
        <f t="shared" si="26"/>
        <v>0</v>
      </c>
    </row>
    <row r="318" spans="1:11" s="8" customFormat="1" ht="27">
      <c r="A318" s="54">
        <f t="shared" si="27"/>
        <v>197</v>
      </c>
      <c r="B318" s="53" t="s">
        <v>280</v>
      </c>
      <c r="C318" s="52" t="s">
        <v>283</v>
      </c>
      <c r="D318" s="51" t="s">
        <v>78</v>
      </c>
      <c r="E318" s="50">
        <v>3</v>
      </c>
      <c r="F318" s="49">
        <v>0</v>
      </c>
      <c r="G318" s="47">
        <f t="shared" si="24"/>
        <v>0</v>
      </c>
      <c r="H318" s="48">
        <v>0</v>
      </c>
      <c r="I318" s="47">
        <f t="shared" si="25"/>
        <v>0</v>
      </c>
      <c r="J318" s="46">
        <v>0</v>
      </c>
      <c r="K318" s="45">
        <f t="shared" si="26"/>
        <v>0</v>
      </c>
    </row>
    <row r="319" spans="1:11" s="8" customFormat="1" ht="27">
      <c r="A319" s="54">
        <f t="shared" si="27"/>
        <v>198</v>
      </c>
      <c r="B319" s="53" t="s">
        <v>282</v>
      </c>
      <c r="C319" s="52" t="s">
        <v>281</v>
      </c>
      <c r="D319" s="51" t="s">
        <v>78</v>
      </c>
      <c r="E319" s="50">
        <v>1</v>
      </c>
      <c r="F319" s="49">
        <v>0</v>
      </c>
      <c r="G319" s="47">
        <f t="shared" si="24"/>
        <v>0</v>
      </c>
      <c r="H319" s="48">
        <v>0</v>
      </c>
      <c r="I319" s="47">
        <f t="shared" si="25"/>
        <v>0</v>
      </c>
      <c r="J319" s="46">
        <v>0</v>
      </c>
      <c r="K319" s="45">
        <f t="shared" si="26"/>
        <v>0</v>
      </c>
    </row>
    <row r="320" spans="1:11" s="8" customFormat="1" ht="27">
      <c r="A320" s="54">
        <f t="shared" si="27"/>
        <v>199</v>
      </c>
      <c r="B320" s="53" t="s">
        <v>280</v>
      </c>
      <c r="C320" s="52" t="s">
        <v>279</v>
      </c>
      <c r="D320" s="51" t="s">
        <v>78</v>
      </c>
      <c r="E320" s="50">
        <v>4</v>
      </c>
      <c r="F320" s="49">
        <v>0</v>
      </c>
      <c r="G320" s="47">
        <f t="shared" si="24"/>
        <v>0</v>
      </c>
      <c r="H320" s="48">
        <v>0</v>
      </c>
      <c r="I320" s="47">
        <f t="shared" si="25"/>
        <v>0</v>
      </c>
      <c r="J320" s="46">
        <v>0</v>
      </c>
      <c r="K320" s="45">
        <f t="shared" si="26"/>
        <v>0</v>
      </c>
    </row>
    <row r="321" spans="1:11" s="8" customFormat="1" ht="27">
      <c r="A321" s="54">
        <f t="shared" si="27"/>
        <v>200</v>
      </c>
      <c r="B321" s="53" t="s">
        <v>278</v>
      </c>
      <c r="C321" s="52" t="s">
        <v>277</v>
      </c>
      <c r="D321" s="51" t="s">
        <v>78</v>
      </c>
      <c r="E321" s="50">
        <v>1</v>
      </c>
      <c r="F321" s="49">
        <v>0</v>
      </c>
      <c r="G321" s="47">
        <f t="shared" si="24"/>
        <v>0</v>
      </c>
      <c r="H321" s="48">
        <v>0</v>
      </c>
      <c r="I321" s="47">
        <f t="shared" si="25"/>
        <v>0</v>
      </c>
      <c r="J321" s="46">
        <v>0</v>
      </c>
      <c r="K321" s="45">
        <f t="shared" si="26"/>
        <v>0</v>
      </c>
    </row>
    <row r="322" spans="1:11" s="8" customFormat="1" ht="27">
      <c r="A322" s="54">
        <f t="shared" si="27"/>
        <v>201</v>
      </c>
      <c r="B322" s="53" t="s">
        <v>276</v>
      </c>
      <c r="C322" s="52" t="s">
        <v>850</v>
      </c>
      <c r="D322" s="51" t="s">
        <v>78</v>
      </c>
      <c r="E322" s="50">
        <v>3</v>
      </c>
      <c r="F322" s="49">
        <v>0</v>
      </c>
      <c r="G322" s="47">
        <f t="shared" si="24"/>
        <v>0</v>
      </c>
      <c r="H322" s="48">
        <v>0</v>
      </c>
      <c r="I322" s="47">
        <f t="shared" si="25"/>
        <v>0</v>
      </c>
      <c r="J322" s="46">
        <v>0</v>
      </c>
      <c r="K322" s="45">
        <f t="shared" si="26"/>
        <v>0</v>
      </c>
    </row>
    <row r="323" spans="1:11" s="8" customFormat="1" ht="13.5">
      <c r="A323" s="54">
        <f t="shared" si="27"/>
        <v>202</v>
      </c>
      <c r="B323" s="53" t="s">
        <v>275</v>
      </c>
      <c r="C323" s="52" t="s">
        <v>851</v>
      </c>
      <c r="D323" s="51" t="s">
        <v>78</v>
      </c>
      <c r="E323" s="50">
        <v>1</v>
      </c>
      <c r="F323" s="49">
        <v>0</v>
      </c>
      <c r="G323" s="47">
        <f t="shared" si="24"/>
        <v>0</v>
      </c>
      <c r="H323" s="48">
        <v>0</v>
      </c>
      <c r="I323" s="47">
        <f t="shared" si="25"/>
        <v>0</v>
      </c>
      <c r="J323" s="46">
        <v>0</v>
      </c>
      <c r="K323" s="45">
        <f t="shared" si="26"/>
        <v>0</v>
      </c>
    </row>
    <row r="324" spans="1:11" s="8" customFormat="1" ht="27">
      <c r="A324" s="54">
        <f t="shared" si="27"/>
        <v>203</v>
      </c>
      <c r="B324" s="53" t="s">
        <v>274</v>
      </c>
      <c r="C324" s="52" t="s">
        <v>273</v>
      </c>
      <c r="D324" s="51" t="s">
        <v>78</v>
      </c>
      <c r="E324" s="50">
        <v>1</v>
      </c>
      <c r="F324" s="49">
        <v>0</v>
      </c>
      <c r="G324" s="47">
        <f t="shared" ref="G324:G346" si="28">E324*F324</f>
        <v>0</v>
      </c>
      <c r="H324" s="48">
        <v>0</v>
      </c>
      <c r="I324" s="47">
        <f t="shared" ref="I324:I346" si="29">E324*H324</f>
        <v>0</v>
      </c>
      <c r="J324" s="46">
        <v>0</v>
      </c>
      <c r="K324" s="45">
        <f t="shared" ref="K324:K346" si="30">E324*J324</f>
        <v>0</v>
      </c>
    </row>
    <row r="325" spans="1:11" s="8" customFormat="1" ht="27">
      <c r="A325" s="54">
        <f t="shared" ref="A325:A346" si="31">A324+1</f>
        <v>204</v>
      </c>
      <c r="B325" s="53" t="s">
        <v>272</v>
      </c>
      <c r="C325" s="52" t="s">
        <v>271</v>
      </c>
      <c r="D325" s="51" t="s">
        <v>78</v>
      </c>
      <c r="E325" s="50">
        <v>6</v>
      </c>
      <c r="F325" s="49">
        <v>0</v>
      </c>
      <c r="G325" s="47">
        <f t="shared" si="28"/>
        <v>0</v>
      </c>
      <c r="H325" s="48">
        <v>0</v>
      </c>
      <c r="I325" s="47">
        <f t="shared" si="29"/>
        <v>0</v>
      </c>
      <c r="J325" s="46">
        <v>0</v>
      </c>
      <c r="K325" s="45">
        <f t="shared" si="30"/>
        <v>0</v>
      </c>
    </row>
    <row r="326" spans="1:11" s="8" customFormat="1" ht="27">
      <c r="A326" s="54">
        <f t="shared" si="31"/>
        <v>205</v>
      </c>
      <c r="B326" s="53" t="s">
        <v>270</v>
      </c>
      <c r="C326" s="52" t="s">
        <v>269</v>
      </c>
      <c r="D326" s="51" t="s">
        <v>78</v>
      </c>
      <c r="E326" s="50">
        <v>7</v>
      </c>
      <c r="F326" s="49">
        <v>0</v>
      </c>
      <c r="G326" s="47">
        <f t="shared" si="28"/>
        <v>0</v>
      </c>
      <c r="H326" s="48">
        <v>0</v>
      </c>
      <c r="I326" s="47">
        <f t="shared" si="29"/>
        <v>0</v>
      </c>
      <c r="J326" s="46">
        <v>0</v>
      </c>
      <c r="K326" s="45">
        <f t="shared" si="30"/>
        <v>0</v>
      </c>
    </row>
    <row r="327" spans="1:11" s="8" customFormat="1" ht="27">
      <c r="A327" s="54">
        <f t="shared" si="31"/>
        <v>206</v>
      </c>
      <c r="B327" s="53" t="s">
        <v>268</v>
      </c>
      <c r="C327" s="52" t="s">
        <v>267</v>
      </c>
      <c r="D327" s="51" t="s">
        <v>78</v>
      </c>
      <c r="E327" s="50">
        <v>4</v>
      </c>
      <c r="F327" s="49">
        <v>0</v>
      </c>
      <c r="G327" s="47">
        <f t="shared" si="28"/>
        <v>0</v>
      </c>
      <c r="H327" s="48">
        <v>0</v>
      </c>
      <c r="I327" s="47">
        <f t="shared" si="29"/>
        <v>0</v>
      </c>
      <c r="J327" s="46">
        <v>0</v>
      </c>
      <c r="K327" s="45">
        <f t="shared" si="30"/>
        <v>0</v>
      </c>
    </row>
    <row r="328" spans="1:11" s="8" customFormat="1" ht="27">
      <c r="A328" s="54">
        <f t="shared" si="31"/>
        <v>207</v>
      </c>
      <c r="B328" s="53" t="s">
        <v>266</v>
      </c>
      <c r="C328" s="52" t="s">
        <v>265</v>
      </c>
      <c r="D328" s="51" t="s">
        <v>78</v>
      </c>
      <c r="E328" s="50">
        <v>1</v>
      </c>
      <c r="F328" s="49">
        <v>0</v>
      </c>
      <c r="G328" s="47">
        <f t="shared" si="28"/>
        <v>0</v>
      </c>
      <c r="H328" s="48">
        <v>0</v>
      </c>
      <c r="I328" s="47">
        <f t="shared" si="29"/>
        <v>0</v>
      </c>
      <c r="J328" s="46">
        <v>0</v>
      </c>
      <c r="K328" s="45">
        <f t="shared" si="30"/>
        <v>0</v>
      </c>
    </row>
    <row r="329" spans="1:11" s="8" customFormat="1" ht="27">
      <c r="A329" s="54">
        <f t="shared" si="31"/>
        <v>208</v>
      </c>
      <c r="B329" s="53" t="s">
        <v>264</v>
      </c>
      <c r="C329" s="52" t="s">
        <v>263</v>
      </c>
      <c r="D329" s="51" t="s">
        <v>78</v>
      </c>
      <c r="E329" s="50">
        <v>1</v>
      </c>
      <c r="F329" s="49">
        <v>0</v>
      </c>
      <c r="G329" s="47">
        <f t="shared" si="28"/>
        <v>0</v>
      </c>
      <c r="H329" s="48">
        <v>0</v>
      </c>
      <c r="I329" s="47">
        <f t="shared" si="29"/>
        <v>0</v>
      </c>
      <c r="J329" s="46">
        <v>0</v>
      </c>
      <c r="K329" s="45">
        <f t="shared" si="30"/>
        <v>0</v>
      </c>
    </row>
    <row r="330" spans="1:11" s="8" customFormat="1" ht="27">
      <c r="A330" s="54">
        <f t="shared" si="31"/>
        <v>209</v>
      </c>
      <c r="B330" s="53" t="s">
        <v>262</v>
      </c>
      <c r="C330" s="52" t="s">
        <v>261</v>
      </c>
      <c r="D330" s="51" t="s">
        <v>78</v>
      </c>
      <c r="E330" s="50">
        <v>6</v>
      </c>
      <c r="F330" s="49">
        <v>0</v>
      </c>
      <c r="G330" s="47">
        <f t="shared" si="28"/>
        <v>0</v>
      </c>
      <c r="H330" s="48">
        <v>0</v>
      </c>
      <c r="I330" s="47">
        <f t="shared" si="29"/>
        <v>0</v>
      </c>
      <c r="J330" s="46">
        <v>0</v>
      </c>
      <c r="K330" s="45">
        <f t="shared" si="30"/>
        <v>0</v>
      </c>
    </row>
    <row r="331" spans="1:11" s="8" customFormat="1" ht="27">
      <c r="A331" s="54">
        <f t="shared" si="31"/>
        <v>210</v>
      </c>
      <c r="B331" s="53" t="s">
        <v>260</v>
      </c>
      <c r="C331" s="52" t="s">
        <v>259</v>
      </c>
      <c r="D331" s="51" t="s">
        <v>78</v>
      </c>
      <c r="E331" s="50">
        <v>14</v>
      </c>
      <c r="F331" s="49">
        <v>0</v>
      </c>
      <c r="G331" s="47">
        <f t="shared" si="28"/>
        <v>0</v>
      </c>
      <c r="H331" s="48">
        <v>0</v>
      </c>
      <c r="I331" s="47">
        <f t="shared" si="29"/>
        <v>0</v>
      </c>
      <c r="J331" s="46">
        <v>0</v>
      </c>
      <c r="K331" s="45">
        <f t="shared" si="30"/>
        <v>0</v>
      </c>
    </row>
    <row r="332" spans="1:11" s="8" customFormat="1" ht="27">
      <c r="A332" s="54">
        <f t="shared" si="31"/>
        <v>211</v>
      </c>
      <c r="B332" s="53" t="s">
        <v>258</v>
      </c>
      <c r="C332" s="52" t="s">
        <v>257</v>
      </c>
      <c r="D332" s="51" t="s">
        <v>78</v>
      </c>
      <c r="E332" s="50">
        <v>10</v>
      </c>
      <c r="F332" s="49">
        <v>0</v>
      </c>
      <c r="G332" s="47">
        <f t="shared" si="28"/>
        <v>0</v>
      </c>
      <c r="H332" s="48">
        <v>0</v>
      </c>
      <c r="I332" s="47">
        <f t="shared" si="29"/>
        <v>0</v>
      </c>
      <c r="J332" s="46">
        <v>0</v>
      </c>
      <c r="K332" s="45">
        <f t="shared" si="30"/>
        <v>0</v>
      </c>
    </row>
    <row r="333" spans="1:11" s="8" customFormat="1" ht="27">
      <c r="A333" s="54">
        <f t="shared" si="31"/>
        <v>212</v>
      </c>
      <c r="B333" s="53" t="s">
        <v>256</v>
      </c>
      <c r="C333" s="52" t="s">
        <v>255</v>
      </c>
      <c r="D333" s="51" t="s">
        <v>78</v>
      </c>
      <c r="E333" s="50">
        <v>1</v>
      </c>
      <c r="F333" s="49">
        <v>0</v>
      </c>
      <c r="G333" s="47">
        <f t="shared" si="28"/>
        <v>0</v>
      </c>
      <c r="H333" s="48">
        <v>0</v>
      </c>
      <c r="I333" s="47">
        <f t="shared" si="29"/>
        <v>0</v>
      </c>
      <c r="J333" s="46">
        <v>0</v>
      </c>
      <c r="K333" s="45">
        <f t="shared" si="30"/>
        <v>0</v>
      </c>
    </row>
    <row r="334" spans="1:11" s="8" customFormat="1" ht="27">
      <c r="A334" s="54">
        <f t="shared" si="31"/>
        <v>213</v>
      </c>
      <c r="B334" s="53" t="s">
        <v>254</v>
      </c>
      <c r="C334" s="52" t="s">
        <v>253</v>
      </c>
      <c r="D334" s="51" t="s">
        <v>78</v>
      </c>
      <c r="E334" s="50">
        <v>1</v>
      </c>
      <c r="F334" s="49">
        <v>0</v>
      </c>
      <c r="G334" s="47">
        <f t="shared" si="28"/>
        <v>0</v>
      </c>
      <c r="H334" s="48">
        <v>0</v>
      </c>
      <c r="I334" s="47">
        <f t="shared" si="29"/>
        <v>0</v>
      </c>
      <c r="J334" s="46">
        <v>0</v>
      </c>
      <c r="K334" s="45">
        <f t="shared" si="30"/>
        <v>0</v>
      </c>
    </row>
    <row r="335" spans="1:11" s="8" customFormat="1" ht="27">
      <c r="A335" s="54">
        <f t="shared" si="31"/>
        <v>214</v>
      </c>
      <c r="B335" s="53" t="s">
        <v>252</v>
      </c>
      <c r="C335" s="52" t="s">
        <v>251</v>
      </c>
      <c r="D335" s="51" t="s">
        <v>250</v>
      </c>
      <c r="E335" s="50">
        <v>8</v>
      </c>
      <c r="F335" s="49">
        <v>0</v>
      </c>
      <c r="G335" s="47">
        <f t="shared" si="28"/>
        <v>0</v>
      </c>
      <c r="H335" s="48">
        <v>0</v>
      </c>
      <c r="I335" s="47">
        <f t="shared" si="29"/>
        <v>0</v>
      </c>
      <c r="J335" s="46">
        <v>0</v>
      </c>
      <c r="K335" s="45">
        <f t="shared" si="30"/>
        <v>0</v>
      </c>
    </row>
    <row r="336" spans="1:11" s="8" customFormat="1" ht="27">
      <c r="A336" s="54">
        <f t="shared" si="31"/>
        <v>215</v>
      </c>
      <c r="B336" s="53" t="s">
        <v>249</v>
      </c>
      <c r="C336" s="52" t="s">
        <v>248</v>
      </c>
      <c r="D336" s="51" t="s">
        <v>78</v>
      </c>
      <c r="E336" s="50">
        <v>3</v>
      </c>
      <c r="F336" s="49">
        <v>0</v>
      </c>
      <c r="G336" s="47">
        <f t="shared" si="28"/>
        <v>0</v>
      </c>
      <c r="H336" s="48">
        <v>0</v>
      </c>
      <c r="I336" s="47">
        <f t="shared" si="29"/>
        <v>0</v>
      </c>
      <c r="J336" s="46">
        <v>0</v>
      </c>
      <c r="K336" s="45">
        <f t="shared" si="30"/>
        <v>0</v>
      </c>
    </row>
    <row r="337" spans="1:11" s="8" customFormat="1" ht="27">
      <c r="A337" s="54">
        <f t="shared" si="31"/>
        <v>216</v>
      </c>
      <c r="B337" s="53" t="s">
        <v>247</v>
      </c>
      <c r="C337" s="52" t="s">
        <v>246</v>
      </c>
      <c r="D337" s="51" t="s">
        <v>78</v>
      </c>
      <c r="E337" s="50">
        <v>2</v>
      </c>
      <c r="F337" s="49">
        <v>0</v>
      </c>
      <c r="G337" s="47">
        <f t="shared" si="28"/>
        <v>0</v>
      </c>
      <c r="H337" s="48">
        <v>0</v>
      </c>
      <c r="I337" s="47">
        <f t="shared" si="29"/>
        <v>0</v>
      </c>
      <c r="J337" s="46">
        <v>0</v>
      </c>
      <c r="K337" s="45">
        <f t="shared" si="30"/>
        <v>0</v>
      </c>
    </row>
    <row r="338" spans="1:11" s="8" customFormat="1" ht="27">
      <c r="A338" s="54">
        <f t="shared" si="31"/>
        <v>217</v>
      </c>
      <c r="B338" s="53" t="s">
        <v>245</v>
      </c>
      <c r="C338" s="52" t="s">
        <v>244</v>
      </c>
      <c r="D338" s="51" t="s">
        <v>78</v>
      </c>
      <c r="E338" s="50">
        <v>1</v>
      </c>
      <c r="F338" s="49">
        <v>0</v>
      </c>
      <c r="G338" s="47">
        <f t="shared" si="28"/>
        <v>0</v>
      </c>
      <c r="H338" s="48">
        <v>0</v>
      </c>
      <c r="I338" s="47">
        <f t="shared" si="29"/>
        <v>0</v>
      </c>
      <c r="J338" s="46">
        <v>0</v>
      </c>
      <c r="K338" s="45">
        <f t="shared" si="30"/>
        <v>0</v>
      </c>
    </row>
    <row r="339" spans="1:11" s="8" customFormat="1" ht="27">
      <c r="A339" s="54">
        <f t="shared" si="31"/>
        <v>218</v>
      </c>
      <c r="B339" s="53" t="s">
        <v>243</v>
      </c>
      <c r="C339" s="52" t="s">
        <v>242</v>
      </c>
      <c r="D339" s="51" t="s">
        <v>78</v>
      </c>
      <c r="E339" s="50">
        <v>2</v>
      </c>
      <c r="F339" s="49">
        <v>0</v>
      </c>
      <c r="G339" s="47">
        <f t="shared" si="28"/>
        <v>0</v>
      </c>
      <c r="H339" s="48">
        <v>0</v>
      </c>
      <c r="I339" s="47">
        <f t="shared" si="29"/>
        <v>0</v>
      </c>
      <c r="J339" s="46">
        <v>0</v>
      </c>
      <c r="K339" s="45">
        <f t="shared" si="30"/>
        <v>0</v>
      </c>
    </row>
    <row r="340" spans="1:11" s="8" customFormat="1" ht="54">
      <c r="A340" s="54">
        <f t="shared" si="31"/>
        <v>219</v>
      </c>
      <c r="B340" s="53" t="s">
        <v>241</v>
      </c>
      <c r="C340" s="52" t="s">
        <v>240</v>
      </c>
      <c r="D340" s="51" t="s">
        <v>118</v>
      </c>
      <c r="E340" s="50">
        <v>210</v>
      </c>
      <c r="F340" s="49">
        <v>0</v>
      </c>
      <c r="G340" s="47">
        <f t="shared" si="28"/>
        <v>0</v>
      </c>
      <c r="H340" s="48">
        <v>0</v>
      </c>
      <c r="I340" s="47">
        <f t="shared" si="29"/>
        <v>0</v>
      </c>
      <c r="J340" s="46">
        <v>0</v>
      </c>
      <c r="K340" s="45">
        <f t="shared" si="30"/>
        <v>0</v>
      </c>
    </row>
    <row r="341" spans="1:11" s="8" customFormat="1" ht="13.5">
      <c r="A341" s="54">
        <f t="shared" si="31"/>
        <v>220</v>
      </c>
      <c r="B341" s="53" t="s">
        <v>239</v>
      </c>
      <c r="C341" s="52" t="s">
        <v>238</v>
      </c>
      <c r="D341" s="51" t="s">
        <v>78</v>
      </c>
      <c r="E341" s="50">
        <v>1</v>
      </c>
      <c r="F341" s="49">
        <v>0</v>
      </c>
      <c r="G341" s="47">
        <f t="shared" si="28"/>
        <v>0</v>
      </c>
      <c r="H341" s="48">
        <v>0</v>
      </c>
      <c r="I341" s="47">
        <f t="shared" si="29"/>
        <v>0</v>
      </c>
      <c r="J341" s="46">
        <v>0</v>
      </c>
      <c r="K341" s="45">
        <f t="shared" si="30"/>
        <v>0</v>
      </c>
    </row>
    <row r="342" spans="1:11" s="8" customFormat="1" ht="27">
      <c r="A342" s="54">
        <f t="shared" si="31"/>
        <v>221</v>
      </c>
      <c r="B342" s="53" t="s">
        <v>237</v>
      </c>
      <c r="C342" s="52" t="s">
        <v>236</v>
      </c>
      <c r="D342" s="51" t="s">
        <v>78</v>
      </c>
      <c r="E342" s="50">
        <v>1</v>
      </c>
      <c r="F342" s="49">
        <v>0</v>
      </c>
      <c r="G342" s="47">
        <f t="shared" si="28"/>
        <v>0</v>
      </c>
      <c r="H342" s="48">
        <v>0</v>
      </c>
      <c r="I342" s="47">
        <f t="shared" si="29"/>
        <v>0</v>
      </c>
      <c r="J342" s="46">
        <v>0</v>
      </c>
      <c r="K342" s="45">
        <f t="shared" si="30"/>
        <v>0</v>
      </c>
    </row>
    <row r="343" spans="1:11" s="8" customFormat="1" ht="27">
      <c r="A343" s="54">
        <f t="shared" si="31"/>
        <v>222</v>
      </c>
      <c r="B343" s="53" t="s">
        <v>235</v>
      </c>
      <c r="C343" s="52" t="s">
        <v>234</v>
      </c>
      <c r="D343" s="51" t="s">
        <v>78</v>
      </c>
      <c r="E343" s="50">
        <v>1</v>
      </c>
      <c r="F343" s="49">
        <v>0</v>
      </c>
      <c r="G343" s="47">
        <f t="shared" si="28"/>
        <v>0</v>
      </c>
      <c r="H343" s="48">
        <v>0</v>
      </c>
      <c r="I343" s="47">
        <f t="shared" si="29"/>
        <v>0</v>
      </c>
      <c r="J343" s="46">
        <v>0</v>
      </c>
      <c r="K343" s="45">
        <f t="shared" si="30"/>
        <v>0</v>
      </c>
    </row>
    <row r="344" spans="1:11" s="8" customFormat="1" ht="27">
      <c r="A344" s="54">
        <f t="shared" si="31"/>
        <v>223</v>
      </c>
      <c r="B344" s="53" t="s">
        <v>233</v>
      </c>
      <c r="C344" s="52" t="s">
        <v>232</v>
      </c>
      <c r="D344" s="51" t="s">
        <v>78</v>
      </c>
      <c r="E344" s="50">
        <v>3</v>
      </c>
      <c r="F344" s="49">
        <v>0</v>
      </c>
      <c r="G344" s="47">
        <f t="shared" si="28"/>
        <v>0</v>
      </c>
      <c r="H344" s="48">
        <v>0</v>
      </c>
      <c r="I344" s="47">
        <f t="shared" si="29"/>
        <v>0</v>
      </c>
      <c r="J344" s="46">
        <v>0</v>
      </c>
      <c r="K344" s="45">
        <f t="shared" si="30"/>
        <v>0</v>
      </c>
    </row>
    <row r="345" spans="1:11" s="8" customFormat="1" ht="13.5">
      <c r="A345" s="54">
        <f t="shared" si="31"/>
        <v>224</v>
      </c>
      <c r="B345" s="53" t="s">
        <v>231</v>
      </c>
      <c r="C345" s="52" t="s">
        <v>230</v>
      </c>
      <c r="D345" s="51" t="s">
        <v>78</v>
      </c>
      <c r="E345" s="50">
        <v>3</v>
      </c>
      <c r="F345" s="49">
        <v>0</v>
      </c>
      <c r="G345" s="47">
        <f t="shared" si="28"/>
        <v>0</v>
      </c>
      <c r="H345" s="48">
        <v>0</v>
      </c>
      <c r="I345" s="47">
        <f t="shared" si="29"/>
        <v>0</v>
      </c>
      <c r="J345" s="46">
        <v>0</v>
      </c>
      <c r="K345" s="45">
        <f t="shared" si="30"/>
        <v>0</v>
      </c>
    </row>
    <row r="346" spans="1:11" s="8" customFormat="1" ht="27">
      <c r="A346" s="54">
        <f t="shared" si="31"/>
        <v>225</v>
      </c>
      <c r="B346" s="53" t="s">
        <v>229</v>
      </c>
      <c r="C346" s="52" t="s">
        <v>228</v>
      </c>
      <c r="D346" s="51" t="s">
        <v>78</v>
      </c>
      <c r="E346" s="50">
        <v>3</v>
      </c>
      <c r="F346" s="49">
        <v>0</v>
      </c>
      <c r="G346" s="47">
        <f t="shared" si="28"/>
        <v>0</v>
      </c>
      <c r="H346" s="48">
        <v>0</v>
      </c>
      <c r="I346" s="47">
        <f t="shared" si="29"/>
        <v>0</v>
      </c>
      <c r="J346" s="46">
        <v>0</v>
      </c>
      <c r="K346" s="45">
        <f t="shared" si="30"/>
        <v>0</v>
      </c>
    </row>
    <row r="347" spans="1:11" s="31" customFormat="1" ht="13.5">
      <c r="A347" s="72"/>
      <c r="B347" s="71">
        <v>766</v>
      </c>
      <c r="C347" s="70" t="s">
        <v>227</v>
      </c>
      <c r="D347" s="69"/>
      <c r="E347" s="69"/>
      <c r="F347" s="68"/>
      <c r="G347" s="67">
        <f>SUM(G292:G346)</f>
        <v>0</v>
      </c>
      <c r="H347" s="65"/>
      <c r="I347" s="66">
        <f>SUM(I292:I346)</f>
        <v>0</v>
      </c>
      <c r="J347" s="65"/>
      <c r="K347" s="64">
        <f>SUM(K292:K346)</f>
        <v>1.0249823999999999E-2</v>
      </c>
    </row>
    <row r="348" spans="1:11" s="31" customFormat="1" ht="13.5">
      <c r="A348" s="63"/>
      <c r="B348" s="62" t="s">
        <v>226</v>
      </c>
      <c r="C348" s="61" t="s">
        <v>225</v>
      </c>
      <c r="D348" s="60"/>
      <c r="E348" s="60"/>
      <c r="F348" s="59"/>
      <c r="G348" s="58"/>
      <c r="H348" s="56"/>
      <c r="I348" s="57"/>
      <c r="J348" s="56"/>
      <c r="K348" s="55"/>
    </row>
    <row r="349" spans="1:11" s="8" customFormat="1" ht="13.5">
      <c r="A349" s="54">
        <f>A346+1</f>
        <v>226</v>
      </c>
      <c r="B349" s="53" t="s">
        <v>224</v>
      </c>
      <c r="C349" s="52" t="s">
        <v>223</v>
      </c>
      <c r="D349" s="51" t="s">
        <v>118</v>
      </c>
      <c r="E349" s="94">
        <v>6.6150000000000002</v>
      </c>
      <c r="F349" s="49">
        <v>0</v>
      </c>
      <c r="G349" s="47">
        <f>E349*F349</f>
        <v>0</v>
      </c>
      <c r="H349" s="48">
        <v>0</v>
      </c>
      <c r="I349" s="47">
        <f>E349*H349</f>
        <v>0</v>
      </c>
      <c r="J349" s="46">
        <v>0</v>
      </c>
      <c r="K349" s="45">
        <f>E349*J349</f>
        <v>0</v>
      </c>
    </row>
    <row r="350" spans="1:11" s="8" customFormat="1" ht="13.5">
      <c r="A350" s="93"/>
      <c r="B350" s="92" t="s">
        <v>132</v>
      </c>
      <c r="C350" s="218" t="s">
        <v>217</v>
      </c>
      <c r="D350" s="219"/>
      <c r="E350" s="219"/>
      <c r="F350" s="219"/>
      <c r="G350" s="219"/>
      <c r="H350" s="219"/>
      <c r="I350" s="219"/>
      <c r="J350" s="219"/>
      <c r="K350" s="220"/>
    </row>
    <row r="351" spans="1:11" s="8" customFormat="1" ht="13.5">
      <c r="A351" s="54">
        <f>A349+1</f>
        <v>227</v>
      </c>
      <c r="B351" s="53" t="s">
        <v>222</v>
      </c>
      <c r="C351" s="52" t="s">
        <v>221</v>
      </c>
      <c r="D351" s="51" t="s">
        <v>118</v>
      </c>
      <c r="E351" s="94">
        <v>10.5</v>
      </c>
      <c r="F351" s="49">
        <v>0</v>
      </c>
      <c r="G351" s="47">
        <f>E351*F351</f>
        <v>0</v>
      </c>
      <c r="H351" s="48">
        <v>0</v>
      </c>
      <c r="I351" s="47">
        <f>E351*H351</f>
        <v>0</v>
      </c>
      <c r="J351" s="46">
        <v>0</v>
      </c>
      <c r="K351" s="45">
        <f>E351*J351</f>
        <v>0</v>
      </c>
    </row>
    <row r="352" spans="1:11" s="8" customFormat="1" ht="13.5">
      <c r="A352" s="93"/>
      <c r="B352" s="92" t="s">
        <v>132</v>
      </c>
      <c r="C352" s="218" t="s">
        <v>220</v>
      </c>
      <c r="D352" s="219"/>
      <c r="E352" s="219"/>
      <c r="F352" s="219"/>
      <c r="G352" s="219"/>
      <c r="H352" s="219"/>
      <c r="I352" s="219"/>
      <c r="J352" s="219"/>
      <c r="K352" s="220"/>
    </row>
    <row r="353" spans="1:11" s="8" customFormat="1" ht="27">
      <c r="A353" s="54">
        <f>A351+1</f>
        <v>228</v>
      </c>
      <c r="B353" s="53" t="s">
        <v>219</v>
      </c>
      <c r="C353" s="52" t="s">
        <v>218</v>
      </c>
      <c r="D353" s="51" t="s">
        <v>118</v>
      </c>
      <c r="E353" s="94">
        <v>6.6150000000000002</v>
      </c>
      <c r="F353" s="49">
        <v>0</v>
      </c>
      <c r="G353" s="47">
        <f>E353*F353</f>
        <v>0</v>
      </c>
      <c r="H353" s="48">
        <v>0</v>
      </c>
      <c r="I353" s="47">
        <f>E353*H353</f>
        <v>0</v>
      </c>
      <c r="J353" s="46">
        <v>0</v>
      </c>
      <c r="K353" s="45">
        <f>E353*J353</f>
        <v>0</v>
      </c>
    </row>
    <row r="354" spans="1:11" s="8" customFormat="1" ht="13.5">
      <c r="A354" s="93"/>
      <c r="B354" s="92" t="s">
        <v>132</v>
      </c>
      <c r="C354" s="218" t="s">
        <v>217</v>
      </c>
      <c r="D354" s="219"/>
      <c r="E354" s="219"/>
      <c r="F354" s="219"/>
      <c r="G354" s="219"/>
      <c r="H354" s="219"/>
      <c r="I354" s="219"/>
      <c r="J354" s="219"/>
      <c r="K354" s="220"/>
    </row>
    <row r="355" spans="1:11" s="8" customFormat="1" ht="40.5">
      <c r="A355" s="54">
        <f>A353+1</f>
        <v>229</v>
      </c>
      <c r="B355" s="53" t="s">
        <v>216</v>
      </c>
      <c r="C355" s="52" t="s">
        <v>215</v>
      </c>
      <c r="D355" s="51" t="s">
        <v>202</v>
      </c>
      <c r="E355" s="50">
        <v>75</v>
      </c>
      <c r="F355" s="49">
        <v>0</v>
      </c>
      <c r="G355" s="47">
        <f t="shared" ref="G355:G363" si="32">E355*F355</f>
        <v>0</v>
      </c>
      <c r="H355" s="48">
        <v>0</v>
      </c>
      <c r="I355" s="47">
        <f t="shared" ref="I355:I363" si="33">E355*H355</f>
        <v>0</v>
      </c>
      <c r="J355" s="46">
        <v>0</v>
      </c>
      <c r="K355" s="45">
        <f t="shared" ref="K355:K363" si="34">E355*J355</f>
        <v>0</v>
      </c>
    </row>
    <row r="356" spans="1:11" s="8" customFormat="1" ht="40.5">
      <c r="A356" s="54">
        <f t="shared" ref="A356:A363" si="35">A355+1</f>
        <v>230</v>
      </c>
      <c r="B356" s="53" t="s">
        <v>214</v>
      </c>
      <c r="C356" s="52" t="s">
        <v>213</v>
      </c>
      <c r="D356" s="51" t="s">
        <v>202</v>
      </c>
      <c r="E356" s="50">
        <v>98</v>
      </c>
      <c r="F356" s="49">
        <v>0</v>
      </c>
      <c r="G356" s="47">
        <f t="shared" si="32"/>
        <v>0</v>
      </c>
      <c r="H356" s="48">
        <v>0</v>
      </c>
      <c r="I356" s="47">
        <f t="shared" si="33"/>
        <v>0</v>
      </c>
      <c r="J356" s="46">
        <v>0</v>
      </c>
      <c r="K356" s="45">
        <f t="shared" si="34"/>
        <v>0</v>
      </c>
    </row>
    <row r="357" spans="1:11" s="8" customFormat="1" ht="27">
      <c r="A357" s="54">
        <f t="shared" si="35"/>
        <v>231</v>
      </c>
      <c r="B357" s="53" t="s">
        <v>212</v>
      </c>
      <c r="C357" s="52" t="s">
        <v>211</v>
      </c>
      <c r="D357" s="51" t="s">
        <v>202</v>
      </c>
      <c r="E357" s="50">
        <v>18</v>
      </c>
      <c r="F357" s="49">
        <v>0</v>
      </c>
      <c r="G357" s="47">
        <f t="shared" si="32"/>
        <v>0</v>
      </c>
      <c r="H357" s="48">
        <v>0</v>
      </c>
      <c r="I357" s="47">
        <f t="shared" si="33"/>
        <v>0</v>
      </c>
      <c r="J357" s="46">
        <v>0</v>
      </c>
      <c r="K357" s="45">
        <f t="shared" si="34"/>
        <v>0</v>
      </c>
    </row>
    <row r="358" spans="1:11" s="8" customFormat="1" ht="27">
      <c r="A358" s="54">
        <f t="shared" si="35"/>
        <v>232</v>
      </c>
      <c r="B358" s="53" t="s">
        <v>210</v>
      </c>
      <c r="C358" s="52" t="s">
        <v>208</v>
      </c>
      <c r="D358" s="51" t="s">
        <v>202</v>
      </c>
      <c r="E358" s="50">
        <v>8</v>
      </c>
      <c r="F358" s="49">
        <v>0</v>
      </c>
      <c r="G358" s="47">
        <f t="shared" si="32"/>
        <v>0</v>
      </c>
      <c r="H358" s="48">
        <v>0</v>
      </c>
      <c r="I358" s="47">
        <f t="shared" si="33"/>
        <v>0</v>
      </c>
      <c r="J358" s="46">
        <v>0</v>
      </c>
      <c r="K358" s="45">
        <f t="shared" si="34"/>
        <v>0</v>
      </c>
    </row>
    <row r="359" spans="1:11" s="8" customFormat="1" ht="27">
      <c r="A359" s="54">
        <f t="shared" si="35"/>
        <v>233</v>
      </c>
      <c r="B359" s="53" t="s">
        <v>209</v>
      </c>
      <c r="C359" s="52" t="s">
        <v>208</v>
      </c>
      <c r="D359" s="51" t="s">
        <v>202</v>
      </c>
      <c r="E359" s="50">
        <v>4</v>
      </c>
      <c r="F359" s="49">
        <v>0</v>
      </c>
      <c r="G359" s="47">
        <f t="shared" si="32"/>
        <v>0</v>
      </c>
      <c r="H359" s="48">
        <v>0</v>
      </c>
      <c r="I359" s="47">
        <f t="shared" si="33"/>
        <v>0</v>
      </c>
      <c r="J359" s="46">
        <v>0</v>
      </c>
      <c r="K359" s="45">
        <f t="shared" si="34"/>
        <v>0</v>
      </c>
    </row>
    <row r="360" spans="1:11" s="8" customFormat="1" ht="40.5">
      <c r="A360" s="54">
        <f t="shared" si="35"/>
        <v>234</v>
      </c>
      <c r="B360" s="53" t="s">
        <v>207</v>
      </c>
      <c r="C360" s="52" t="s">
        <v>206</v>
      </c>
      <c r="D360" s="51" t="s">
        <v>202</v>
      </c>
      <c r="E360" s="50">
        <v>4</v>
      </c>
      <c r="F360" s="49">
        <v>0</v>
      </c>
      <c r="G360" s="47">
        <f t="shared" si="32"/>
        <v>0</v>
      </c>
      <c r="H360" s="48">
        <v>0</v>
      </c>
      <c r="I360" s="47">
        <f t="shared" si="33"/>
        <v>0</v>
      </c>
      <c r="J360" s="46">
        <v>0</v>
      </c>
      <c r="K360" s="45">
        <f t="shared" si="34"/>
        <v>0</v>
      </c>
    </row>
    <row r="361" spans="1:11" s="8" customFormat="1" ht="27">
      <c r="A361" s="54">
        <f t="shared" si="35"/>
        <v>235</v>
      </c>
      <c r="B361" s="53" t="s">
        <v>201</v>
      </c>
      <c r="C361" s="52" t="s">
        <v>205</v>
      </c>
      <c r="D361" s="51" t="s">
        <v>75</v>
      </c>
      <c r="E361" s="50">
        <v>360</v>
      </c>
      <c r="F361" s="49">
        <v>0</v>
      </c>
      <c r="G361" s="47">
        <f t="shared" si="32"/>
        <v>0</v>
      </c>
      <c r="H361" s="48">
        <v>0</v>
      </c>
      <c r="I361" s="47">
        <f t="shared" si="33"/>
        <v>0</v>
      </c>
      <c r="J361" s="46">
        <v>0</v>
      </c>
      <c r="K361" s="45">
        <f t="shared" si="34"/>
        <v>0</v>
      </c>
    </row>
    <row r="362" spans="1:11" s="8" customFormat="1" ht="13.5">
      <c r="A362" s="54">
        <f t="shared" si="35"/>
        <v>236</v>
      </c>
      <c r="B362" s="53" t="s">
        <v>204</v>
      </c>
      <c r="C362" s="52" t="s">
        <v>203</v>
      </c>
      <c r="D362" s="51" t="s">
        <v>202</v>
      </c>
      <c r="E362" s="50">
        <v>37</v>
      </c>
      <c r="F362" s="49">
        <v>0</v>
      </c>
      <c r="G362" s="47">
        <f t="shared" si="32"/>
        <v>0</v>
      </c>
      <c r="H362" s="48">
        <v>0</v>
      </c>
      <c r="I362" s="47">
        <f t="shared" si="33"/>
        <v>0</v>
      </c>
      <c r="J362" s="46">
        <v>0</v>
      </c>
      <c r="K362" s="45">
        <f t="shared" si="34"/>
        <v>0</v>
      </c>
    </row>
    <row r="363" spans="1:11" s="8" customFormat="1" ht="27">
      <c r="A363" s="54">
        <f t="shared" si="35"/>
        <v>237</v>
      </c>
      <c r="B363" s="53" t="s">
        <v>201</v>
      </c>
      <c r="C363" s="52" t="s">
        <v>200</v>
      </c>
      <c r="D363" s="51" t="s">
        <v>75</v>
      </c>
      <c r="E363" s="50">
        <v>453</v>
      </c>
      <c r="F363" s="49">
        <v>0</v>
      </c>
      <c r="G363" s="47">
        <f t="shared" si="32"/>
        <v>0</v>
      </c>
      <c r="H363" s="48">
        <v>0</v>
      </c>
      <c r="I363" s="47">
        <f t="shared" si="33"/>
        <v>0</v>
      </c>
      <c r="J363" s="46">
        <v>0</v>
      </c>
      <c r="K363" s="45">
        <f t="shared" si="34"/>
        <v>0</v>
      </c>
    </row>
    <row r="364" spans="1:11" s="31" customFormat="1" ht="13.5">
      <c r="A364" s="72"/>
      <c r="B364" s="71">
        <v>767</v>
      </c>
      <c r="C364" s="70" t="s">
        <v>199</v>
      </c>
      <c r="D364" s="69"/>
      <c r="E364" s="69"/>
      <c r="F364" s="68"/>
      <c r="G364" s="67">
        <f>SUM(G349:G363)</f>
        <v>0</v>
      </c>
      <c r="H364" s="65"/>
      <c r="I364" s="66">
        <f>SUM(I349:I363)</f>
        <v>0</v>
      </c>
      <c r="J364" s="65"/>
      <c r="K364" s="64">
        <f>SUM(K349:K363)</f>
        <v>0</v>
      </c>
    </row>
    <row r="365" spans="1:11" s="31" customFormat="1" ht="13.5">
      <c r="A365" s="63"/>
      <c r="B365" s="62" t="s">
        <v>198</v>
      </c>
      <c r="C365" s="61" t="s">
        <v>197</v>
      </c>
      <c r="D365" s="60"/>
      <c r="E365" s="60"/>
      <c r="F365" s="59"/>
      <c r="G365" s="58"/>
      <c r="H365" s="56"/>
      <c r="I365" s="57"/>
      <c r="J365" s="56"/>
      <c r="K365" s="55"/>
    </row>
    <row r="366" spans="1:11" s="8" customFormat="1" ht="13.5">
      <c r="A366" s="54">
        <f>A363+1</f>
        <v>238</v>
      </c>
      <c r="B366" s="53" t="s">
        <v>196</v>
      </c>
      <c r="C366" s="52" t="s">
        <v>195</v>
      </c>
      <c r="D366" s="51" t="s">
        <v>8</v>
      </c>
      <c r="E366" s="50">
        <v>1110</v>
      </c>
      <c r="F366" s="49">
        <v>0</v>
      </c>
      <c r="G366" s="47">
        <f>E366*F366</f>
        <v>0</v>
      </c>
      <c r="H366" s="48">
        <v>0</v>
      </c>
      <c r="I366" s="47">
        <f>E366*H366</f>
        <v>0</v>
      </c>
      <c r="J366" s="46">
        <v>0</v>
      </c>
      <c r="K366" s="45">
        <f>E366*J366</f>
        <v>0</v>
      </c>
    </row>
    <row r="367" spans="1:11" s="8" customFormat="1" ht="27">
      <c r="A367" s="54">
        <f>A366+1</f>
        <v>239</v>
      </c>
      <c r="B367" s="53" t="s">
        <v>194</v>
      </c>
      <c r="C367" s="52" t="s">
        <v>193</v>
      </c>
      <c r="D367" s="51" t="s">
        <v>118</v>
      </c>
      <c r="E367" s="94">
        <v>1881</v>
      </c>
      <c r="F367" s="49">
        <v>0</v>
      </c>
      <c r="G367" s="47">
        <f>E367*F367</f>
        <v>0</v>
      </c>
      <c r="H367" s="48">
        <v>0</v>
      </c>
      <c r="I367" s="47">
        <f>E367*H367</f>
        <v>0</v>
      </c>
      <c r="J367" s="46">
        <v>0</v>
      </c>
      <c r="K367" s="45">
        <f>E367*J367</f>
        <v>0</v>
      </c>
    </row>
    <row r="368" spans="1:11" s="8" customFormat="1" ht="13.5">
      <c r="A368" s="93"/>
      <c r="B368" s="92" t="s">
        <v>132</v>
      </c>
      <c r="C368" s="218" t="s">
        <v>192</v>
      </c>
      <c r="D368" s="219"/>
      <c r="E368" s="219"/>
      <c r="F368" s="219"/>
      <c r="G368" s="219"/>
      <c r="H368" s="219"/>
      <c r="I368" s="219"/>
      <c r="J368" s="219"/>
      <c r="K368" s="220"/>
    </row>
    <row r="369" spans="1:11" s="8" customFormat="1" ht="40.5">
      <c r="A369" s="54">
        <f>A367+1</f>
        <v>240</v>
      </c>
      <c r="B369" s="53" t="s">
        <v>191</v>
      </c>
      <c r="C369" s="52" t="s">
        <v>190</v>
      </c>
      <c r="D369" s="51" t="s">
        <v>118</v>
      </c>
      <c r="E369" s="94">
        <v>1522.5</v>
      </c>
      <c r="F369" s="49">
        <v>0</v>
      </c>
      <c r="G369" s="47">
        <f>E369*F369</f>
        <v>0</v>
      </c>
      <c r="H369" s="48">
        <v>0</v>
      </c>
      <c r="I369" s="47">
        <f>E369*H369</f>
        <v>0</v>
      </c>
      <c r="J369" s="46">
        <v>0</v>
      </c>
      <c r="K369" s="45">
        <f>E369*J369</f>
        <v>0</v>
      </c>
    </row>
    <row r="370" spans="1:11" s="8" customFormat="1" ht="13.5">
      <c r="A370" s="93"/>
      <c r="B370" s="92" t="s">
        <v>132</v>
      </c>
      <c r="C370" s="218" t="s">
        <v>189</v>
      </c>
      <c r="D370" s="219"/>
      <c r="E370" s="219"/>
      <c r="F370" s="219"/>
      <c r="G370" s="219"/>
      <c r="H370" s="219"/>
      <c r="I370" s="219"/>
      <c r="J370" s="219"/>
      <c r="K370" s="220"/>
    </row>
    <row r="371" spans="1:11" s="8" customFormat="1" ht="13.5">
      <c r="A371" s="54">
        <f>A369+1</f>
        <v>241</v>
      </c>
      <c r="B371" s="53" t="s">
        <v>188</v>
      </c>
      <c r="C371" s="52" t="s">
        <v>187</v>
      </c>
      <c r="D371" s="51" t="s">
        <v>118</v>
      </c>
      <c r="E371" s="94">
        <v>452.55</v>
      </c>
      <c r="F371" s="49">
        <v>0</v>
      </c>
      <c r="G371" s="47">
        <f>E371*F371</f>
        <v>0</v>
      </c>
      <c r="H371" s="48">
        <v>0</v>
      </c>
      <c r="I371" s="47">
        <f>E371*H371</f>
        <v>0</v>
      </c>
      <c r="J371" s="46">
        <v>0</v>
      </c>
      <c r="K371" s="45">
        <f>E371*J371</f>
        <v>0</v>
      </c>
    </row>
    <row r="372" spans="1:11" s="8" customFormat="1" ht="13.5">
      <c r="A372" s="93"/>
      <c r="B372" s="92" t="s">
        <v>132</v>
      </c>
      <c r="C372" s="218" t="s">
        <v>186</v>
      </c>
      <c r="D372" s="219"/>
      <c r="E372" s="219"/>
      <c r="F372" s="219"/>
      <c r="G372" s="219"/>
      <c r="H372" s="219"/>
      <c r="I372" s="219"/>
      <c r="J372" s="219"/>
      <c r="K372" s="220"/>
    </row>
    <row r="373" spans="1:11" s="8" customFormat="1" ht="13.5">
      <c r="A373" s="54">
        <f>A371+1</f>
        <v>242</v>
      </c>
      <c r="B373" s="53" t="s">
        <v>185</v>
      </c>
      <c r="C373" s="52" t="s">
        <v>184</v>
      </c>
      <c r="D373" s="51" t="s">
        <v>128</v>
      </c>
      <c r="E373" s="46">
        <v>35.381999999999998</v>
      </c>
      <c r="F373" s="49">
        <v>0</v>
      </c>
      <c r="G373" s="47">
        <f>E373*F373</f>
        <v>0</v>
      </c>
      <c r="H373" s="48">
        <v>0</v>
      </c>
      <c r="I373" s="47">
        <f>E373*H373</f>
        <v>0</v>
      </c>
      <c r="J373" s="46">
        <v>0</v>
      </c>
      <c r="K373" s="45">
        <f>E373*J373</f>
        <v>0</v>
      </c>
    </row>
    <row r="374" spans="1:11" s="31" customFormat="1" ht="13.5">
      <c r="A374" s="72"/>
      <c r="B374" s="71">
        <v>771</v>
      </c>
      <c r="C374" s="70" t="s">
        <v>183</v>
      </c>
      <c r="D374" s="69"/>
      <c r="E374" s="69"/>
      <c r="F374" s="68"/>
      <c r="G374" s="67">
        <f>SUM(G366:G373)</f>
        <v>0</v>
      </c>
      <c r="H374" s="65"/>
      <c r="I374" s="66">
        <f>SUM(I366:I373)</f>
        <v>0</v>
      </c>
      <c r="J374" s="65"/>
      <c r="K374" s="64">
        <f>SUM(K366:K373)</f>
        <v>0</v>
      </c>
    </row>
    <row r="375" spans="1:11" s="31" customFormat="1" ht="13.5">
      <c r="A375" s="63"/>
      <c r="B375" s="62" t="s">
        <v>182</v>
      </c>
      <c r="C375" s="61" t="s">
        <v>181</v>
      </c>
      <c r="D375" s="60"/>
      <c r="E375" s="60"/>
      <c r="F375" s="59"/>
      <c r="G375" s="58"/>
      <c r="H375" s="56"/>
      <c r="I375" s="57"/>
      <c r="J375" s="56"/>
      <c r="K375" s="55"/>
    </row>
    <row r="376" spans="1:11" s="8" customFormat="1" ht="27">
      <c r="A376" s="54">
        <f>A373+1</f>
        <v>243</v>
      </c>
      <c r="B376" s="53" t="s">
        <v>180</v>
      </c>
      <c r="C376" s="52" t="s">
        <v>179</v>
      </c>
      <c r="D376" s="51" t="s">
        <v>118</v>
      </c>
      <c r="E376" s="50">
        <v>45</v>
      </c>
      <c r="F376" s="49">
        <v>0</v>
      </c>
      <c r="G376" s="47">
        <f>E376*F376</f>
        <v>0</v>
      </c>
      <c r="H376" s="48">
        <v>0</v>
      </c>
      <c r="I376" s="47">
        <f>E376*H376</f>
        <v>0</v>
      </c>
      <c r="J376" s="46">
        <v>0</v>
      </c>
      <c r="K376" s="45">
        <f>E376*J376</f>
        <v>0</v>
      </c>
    </row>
    <row r="377" spans="1:11" s="8" customFormat="1" ht="13.5">
      <c r="A377" s="54">
        <f>A376+1</f>
        <v>244</v>
      </c>
      <c r="B377" s="53" t="s">
        <v>178</v>
      </c>
      <c r="C377" s="52" t="s">
        <v>177</v>
      </c>
      <c r="D377" s="51" t="s">
        <v>118</v>
      </c>
      <c r="E377" s="94">
        <v>51.749999999999993</v>
      </c>
      <c r="F377" s="49">
        <v>0</v>
      </c>
      <c r="G377" s="47">
        <f>E377*F377</f>
        <v>0</v>
      </c>
      <c r="H377" s="48">
        <v>0</v>
      </c>
      <c r="I377" s="47">
        <f>E377*H377</f>
        <v>0</v>
      </c>
      <c r="J377" s="46">
        <v>0</v>
      </c>
      <c r="K377" s="45">
        <f>E377*J377</f>
        <v>0</v>
      </c>
    </row>
    <row r="378" spans="1:11" s="8" customFormat="1" ht="13.5">
      <c r="A378" s="93"/>
      <c r="B378" s="92" t="s">
        <v>132</v>
      </c>
      <c r="C378" s="218" t="s">
        <v>176</v>
      </c>
      <c r="D378" s="219"/>
      <c r="E378" s="219"/>
      <c r="F378" s="219"/>
      <c r="G378" s="219"/>
      <c r="H378" s="219"/>
      <c r="I378" s="219"/>
      <c r="J378" s="219"/>
      <c r="K378" s="220"/>
    </row>
    <row r="379" spans="1:11" s="8" customFormat="1" ht="13.5">
      <c r="A379" s="54">
        <f>A377+1</f>
        <v>245</v>
      </c>
      <c r="B379" s="53" t="s">
        <v>175</v>
      </c>
      <c r="C379" s="52" t="s">
        <v>174</v>
      </c>
      <c r="D379" s="51" t="s">
        <v>128</v>
      </c>
      <c r="E379" s="46">
        <v>8.8529999999999998</v>
      </c>
      <c r="F379" s="49">
        <v>0</v>
      </c>
      <c r="G379" s="47">
        <f>E379*F379</f>
        <v>0</v>
      </c>
      <c r="H379" s="48">
        <v>0</v>
      </c>
      <c r="I379" s="47">
        <f>E379*H379</f>
        <v>0</v>
      </c>
      <c r="J379" s="46">
        <v>0</v>
      </c>
      <c r="K379" s="45">
        <f>E379*J379</f>
        <v>0</v>
      </c>
    </row>
    <row r="380" spans="1:11" s="31" customFormat="1" ht="13.5">
      <c r="A380" s="72"/>
      <c r="B380" s="71">
        <v>772</v>
      </c>
      <c r="C380" s="70" t="s">
        <v>173</v>
      </c>
      <c r="D380" s="69"/>
      <c r="E380" s="69"/>
      <c r="F380" s="68"/>
      <c r="G380" s="67">
        <f>SUM(G376:G379)</f>
        <v>0</v>
      </c>
      <c r="H380" s="65"/>
      <c r="I380" s="66">
        <f>SUM(I376:I379)</f>
        <v>0</v>
      </c>
      <c r="J380" s="65"/>
      <c r="K380" s="64">
        <f>SUM(K376:K379)</f>
        <v>0</v>
      </c>
    </row>
    <row r="381" spans="1:11" s="31" customFormat="1" ht="13.5">
      <c r="A381" s="63"/>
      <c r="B381" s="62" t="s">
        <v>172</v>
      </c>
      <c r="C381" s="61" t="s">
        <v>171</v>
      </c>
      <c r="D381" s="60"/>
      <c r="E381" s="60"/>
      <c r="F381" s="59"/>
      <c r="G381" s="58"/>
      <c r="H381" s="56"/>
      <c r="I381" s="57"/>
      <c r="J381" s="56"/>
      <c r="K381" s="55"/>
    </row>
    <row r="382" spans="1:11" s="8" customFormat="1" ht="27">
      <c r="A382" s="54">
        <f>A379+1</f>
        <v>246</v>
      </c>
      <c r="B382" s="53" t="s">
        <v>170</v>
      </c>
      <c r="C382" s="52" t="s">
        <v>169</v>
      </c>
      <c r="D382" s="51" t="s">
        <v>118</v>
      </c>
      <c r="E382" s="50">
        <v>45</v>
      </c>
      <c r="F382" s="49">
        <v>0</v>
      </c>
      <c r="G382" s="47">
        <f>E382*F382</f>
        <v>0</v>
      </c>
      <c r="H382" s="48">
        <v>0</v>
      </c>
      <c r="I382" s="47">
        <f>E382*H382</f>
        <v>0</v>
      </c>
      <c r="J382" s="46">
        <v>0</v>
      </c>
      <c r="K382" s="45">
        <f>E382*J382</f>
        <v>0</v>
      </c>
    </row>
    <row r="383" spans="1:11" s="8" customFormat="1" ht="13.5">
      <c r="A383" s="54">
        <f>A382+1</f>
        <v>247</v>
      </c>
      <c r="B383" s="53" t="s">
        <v>168</v>
      </c>
      <c r="C383" s="52" t="s">
        <v>167</v>
      </c>
      <c r="D383" s="51" t="s">
        <v>8</v>
      </c>
      <c r="E383" s="50">
        <v>125</v>
      </c>
      <c r="F383" s="49">
        <v>0</v>
      </c>
      <c r="G383" s="47">
        <f>E383*F383</f>
        <v>0</v>
      </c>
      <c r="H383" s="48">
        <v>0</v>
      </c>
      <c r="I383" s="47">
        <f>E383*H383</f>
        <v>0</v>
      </c>
      <c r="J383" s="46">
        <v>0</v>
      </c>
      <c r="K383" s="45">
        <f>E383*J383</f>
        <v>0</v>
      </c>
    </row>
    <row r="384" spans="1:11" s="8" customFormat="1" ht="27">
      <c r="A384" s="54">
        <f>A383+1</f>
        <v>248</v>
      </c>
      <c r="B384" s="53" t="s">
        <v>166</v>
      </c>
      <c r="C384" s="52" t="s">
        <v>165</v>
      </c>
      <c r="D384" s="51" t="s">
        <v>118</v>
      </c>
      <c r="E384" s="50">
        <v>21</v>
      </c>
      <c r="F384" s="49">
        <v>0</v>
      </c>
      <c r="G384" s="47">
        <f>E384*F384</f>
        <v>0</v>
      </c>
      <c r="H384" s="48">
        <v>0</v>
      </c>
      <c r="I384" s="47">
        <f>E384*H384</f>
        <v>0</v>
      </c>
      <c r="J384" s="46">
        <v>0</v>
      </c>
      <c r="K384" s="45">
        <f>E384*J384</f>
        <v>0</v>
      </c>
    </row>
    <row r="385" spans="1:11" s="8" customFormat="1" ht="13.5">
      <c r="A385" s="54">
        <f>A384+1</f>
        <v>249</v>
      </c>
      <c r="B385" s="53" t="s">
        <v>164</v>
      </c>
      <c r="C385" s="52" t="s">
        <v>163</v>
      </c>
      <c r="D385" s="51" t="s">
        <v>128</v>
      </c>
      <c r="E385" s="46">
        <v>5.1740000000000004</v>
      </c>
      <c r="F385" s="49">
        <v>0</v>
      </c>
      <c r="G385" s="47">
        <f>E385*F385</f>
        <v>0</v>
      </c>
      <c r="H385" s="48">
        <v>0</v>
      </c>
      <c r="I385" s="47">
        <f>E385*H385</f>
        <v>0</v>
      </c>
      <c r="J385" s="46">
        <v>0</v>
      </c>
      <c r="K385" s="45">
        <f>E385*J385</f>
        <v>0</v>
      </c>
    </row>
    <row r="386" spans="1:11" s="31" customFormat="1" ht="13.5">
      <c r="A386" s="72"/>
      <c r="B386" s="71">
        <v>773</v>
      </c>
      <c r="C386" s="70" t="s">
        <v>162</v>
      </c>
      <c r="D386" s="69"/>
      <c r="E386" s="69"/>
      <c r="F386" s="68"/>
      <c r="G386" s="67">
        <f>SUM(G382:G385)</f>
        <v>0</v>
      </c>
      <c r="H386" s="65"/>
      <c r="I386" s="66">
        <f>SUM(I382:I385)</f>
        <v>0</v>
      </c>
      <c r="J386" s="65"/>
      <c r="K386" s="64">
        <f>SUM(K382:K385)</f>
        <v>0</v>
      </c>
    </row>
    <row r="387" spans="1:11" s="31" customFormat="1" ht="13.5">
      <c r="A387" s="63"/>
      <c r="B387" s="62" t="s">
        <v>161</v>
      </c>
      <c r="C387" s="61" t="s">
        <v>160</v>
      </c>
      <c r="D387" s="60"/>
      <c r="E387" s="60"/>
      <c r="F387" s="59"/>
      <c r="G387" s="58"/>
      <c r="H387" s="56"/>
      <c r="I387" s="57"/>
      <c r="J387" s="56"/>
      <c r="K387" s="55"/>
    </row>
    <row r="388" spans="1:11" s="8" customFormat="1" ht="13.5">
      <c r="A388" s="54">
        <f>A385+1</f>
        <v>250</v>
      </c>
      <c r="B388" s="53" t="s">
        <v>159</v>
      </c>
      <c r="C388" s="52" t="s">
        <v>158</v>
      </c>
      <c r="D388" s="51" t="s">
        <v>118</v>
      </c>
      <c r="E388" s="94">
        <v>2280</v>
      </c>
      <c r="F388" s="49">
        <v>0</v>
      </c>
      <c r="G388" s="47">
        <f>E388*F388</f>
        <v>0</v>
      </c>
      <c r="H388" s="48">
        <v>0</v>
      </c>
      <c r="I388" s="47">
        <f>E388*H388</f>
        <v>0</v>
      </c>
      <c r="J388" s="46">
        <v>0</v>
      </c>
      <c r="K388" s="45">
        <f>E388*J388</f>
        <v>0</v>
      </c>
    </row>
    <row r="389" spans="1:11" s="8" customFormat="1" ht="13.5">
      <c r="A389" s="93"/>
      <c r="B389" s="92" t="s">
        <v>132</v>
      </c>
      <c r="C389" s="218" t="s">
        <v>157</v>
      </c>
      <c r="D389" s="219"/>
      <c r="E389" s="219"/>
      <c r="F389" s="219"/>
      <c r="G389" s="219"/>
      <c r="H389" s="219"/>
      <c r="I389" s="219"/>
      <c r="J389" s="219"/>
      <c r="K389" s="220"/>
    </row>
    <row r="390" spans="1:11" s="8" customFormat="1" ht="13.5">
      <c r="A390" s="54">
        <f>A388+1</f>
        <v>251</v>
      </c>
      <c r="B390" s="53" t="s">
        <v>156</v>
      </c>
      <c r="C390" s="52" t="s">
        <v>155</v>
      </c>
      <c r="D390" s="51" t="s">
        <v>8</v>
      </c>
      <c r="E390" s="50">
        <v>985</v>
      </c>
      <c r="F390" s="49">
        <v>0</v>
      </c>
      <c r="G390" s="47">
        <f>E390*F390</f>
        <v>0</v>
      </c>
      <c r="H390" s="48">
        <v>0</v>
      </c>
      <c r="I390" s="47">
        <f>E390*H390</f>
        <v>0</v>
      </c>
      <c r="J390" s="46">
        <v>0</v>
      </c>
      <c r="K390" s="45">
        <f>E390*J390</f>
        <v>0</v>
      </c>
    </row>
    <row r="391" spans="1:11" s="8" customFormat="1" ht="81">
      <c r="A391" s="54">
        <f>A390+1</f>
        <v>252</v>
      </c>
      <c r="B391" s="53" t="s">
        <v>154</v>
      </c>
      <c r="C391" s="52" t="s">
        <v>153</v>
      </c>
      <c r="D391" s="51" t="s">
        <v>118</v>
      </c>
      <c r="E391" s="94">
        <v>2508</v>
      </c>
      <c r="F391" s="49">
        <v>0</v>
      </c>
      <c r="G391" s="47">
        <f>E391*F391</f>
        <v>0</v>
      </c>
      <c r="H391" s="48">
        <v>0</v>
      </c>
      <c r="I391" s="47">
        <f>E391*H391</f>
        <v>0</v>
      </c>
      <c r="J391" s="46">
        <v>0</v>
      </c>
      <c r="K391" s="45">
        <f>E391*J391</f>
        <v>0</v>
      </c>
    </row>
    <row r="392" spans="1:11" s="8" customFormat="1" ht="13.5">
      <c r="A392" s="93"/>
      <c r="B392" s="92" t="s">
        <v>132</v>
      </c>
      <c r="C392" s="218" t="s">
        <v>152</v>
      </c>
      <c r="D392" s="219"/>
      <c r="E392" s="219"/>
      <c r="F392" s="219"/>
      <c r="G392" s="219"/>
      <c r="H392" s="219"/>
      <c r="I392" s="219"/>
      <c r="J392" s="219"/>
      <c r="K392" s="220"/>
    </row>
    <row r="393" spans="1:11" s="8" customFormat="1" ht="13.5">
      <c r="A393" s="54">
        <f>A391+1</f>
        <v>253</v>
      </c>
      <c r="B393" s="53" t="s">
        <v>151</v>
      </c>
      <c r="C393" s="52" t="s">
        <v>150</v>
      </c>
      <c r="D393" s="51" t="s">
        <v>128</v>
      </c>
      <c r="E393" s="48">
        <v>7.5</v>
      </c>
      <c r="F393" s="49">
        <v>0</v>
      </c>
      <c r="G393" s="47">
        <f>E393*F393</f>
        <v>0</v>
      </c>
      <c r="H393" s="48">
        <v>0</v>
      </c>
      <c r="I393" s="47">
        <f>E393*H393</f>
        <v>0</v>
      </c>
      <c r="J393" s="46">
        <v>0</v>
      </c>
      <c r="K393" s="45">
        <f>E393*J393</f>
        <v>0</v>
      </c>
    </row>
    <row r="394" spans="1:11" s="31" customFormat="1" ht="13.5">
      <c r="A394" s="72"/>
      <c r="B394" s="71">
        <v>776</v>
      </c>
      <c r="C394" s="70" t="s">
        <v>149</v>
      </c>
      <c r="D394" s="69"/>
      <c r="E394" s="69"/>
      <c r="F394" s="68"/>
      <c r="G394" s="67">
        <f>SUM(G388:G393)</f>
        <v>0</v>
      </c>
      <c r="H394" s="65"/>
      <c r="I394" s="66">
        <f>SUM(I388:I393)</f>
        <v>0</v>
      </c>
      <c r="J394" s="65"/>
      <c r="K394" s="64">
        <f>SUM(K388:K393)</f>
        <v>0</v>
      </c>
    </row>
    <row r="395" spans="1:11" s="31" customFormat="1" ht="13.5">
      <c r="A395" s="63"/>
      <c r="B395" s="62" t="s">
        <v>148</v>
      </c>
      <c r="C395" s="61" t="s">
        <v>147</v>
      </c>
      <c r="D395" s="60"/>
      <c r="E395" s="60"/>
      <c r="F395" s="59"/>
      <c r="G395" s="58"/>
      <c r="H395" s="56"/>
      <c r="I395" s="57"/>
      <c r="J395" s="56"/>
      <c r="K395" s="55"/>
    </row>
    <row r="396" spans="1:11" s="8" customFormat="1" ht="13.5">
      <c r="A396" s="54">
        <f>A393+1</f>
        <v>254</v>
      </c>
      <c r="B396" s="53" t="s">
        <v>146</v>
      </c>
      <c r="C396" s="52" t="s">
        <v>145</v>
      </c>
      <c r="D396" s="51" t="s">
        <v>118</v>
      </c>
      <c r="E396" s="50">
        <v>770</v>
      </c>
      <c r="F396" s="49">
        <v>0</v>
      </c>
      <c r="G396" s="47">
        <f>E396*F396</f>
        <v>0</v>
      </c>
      <c r="H396" s="48">
        <v>0</v>
      </c>
      <c r="I396" s="47">
        <f>E396*H396</f>
        <v>0</v>
      </c>
      <c r="J396" s="46">
        <v>0</v>
      </c>
      <c r="K396" s="45">
        <f>E396*J396</f>
        <v>0</v>
      </c>
    </row>
    <row r="397" spans="1:11" s="8" customFormat="1" ht="13.5">
      <c r="A397" s="54">
        <f>A396+1</f>
        <v>255</v>
      </c>
      <c r="B397" s="53" t="s">
        <v>144</v>
      </c>
      <c r="C397" s="52" t="s">
        <v>143</v>
      </c>
      <c r="D397" s="51" t="s">
        <v>118</v>
      </c>
      <c r="E397" s="50">
        <v>2280</v>
      </c>
      <c r="F397" s="49">
        <v>0</v>
      </c>
      <c r="G397" s="47">
        <f>E397*F397</f>
        <v>0</v>
      </c>
      <c r="H397" s="48">
        <v>0</v>
      </c>
      <c r="I397" s="47">
        <f>E397*H397</f>
        <v>0</v>
      </c>
      <c r="J397" s="46">
        <v>0</v>
      </c>
      <c r="K397" s="45">
        <f>E397*J397</f>
        <v>0</v>
      </c>
    </row>
    <row r="398" spans="1:11" s="8" customFormat="1" ht="13.5">
      <c r="A398" s="54">
        <f>A397+1</f>
        <v>256</v>
      </c>
      <c r="B398" s="53" t="s">
        <v>142</v>
      </c>
      <c r="C398" s="52" t="s">
        <v>141</v>
      </c>
      <c r="D398" s="51" t="s">
        <v>128</v>
      </c>
      <c r="E398" s="46">
        <v>18.853000000000002</v>
      </c>
      <c r="F398" s="49">
        <v>0</v>
      </c>
      <c r="G398" s="47">
        <f>E398*F398</f>
        <v>0</v>
      </c>
      <c r="H398" s="48">
        <v>0</v>
      </c>
      <c r="I398" s="47">
        <f>E398*H398</f>
        <v>0</v>
      </c>
      <c r="J398" s="46">
        <v>0</v>
      </c>
      <c r="K398" s="45">
        <f>E398*J398</f>
        <v>0</v>
      </c>
    </row>
    <row r="399" spans="1:11" s="31" customFormat="1" ht="13.5">
      <c r="A399" s="72"/>
      <c r="B399" s="71">
        <v>777</v>
      </c>
      <c r="C399" s="70" t="s">
        <v>140</v>
      </c>
      <c r="D399" s="69"/>
      <c r="E399" s="69"/>
      <c r="F399" s="68"/>
      <c r="G399" s="67">
        <f>SUM(G396:G398)</f>
        <v>0</v>
      </c>
      <c r="H399" s="65"/>
      <c r="I399" s="66">
        <f>SUM(I396:I398)</f>
        <v>0</v>
      </c>
      <c r="J399" s="65"/>
      <c r="K399" s="64">
        <f>SUM(K396:K398)</f>
        <v>0</v>
      </c>
    </row>
    <row r="400" spans="1:11" s="31" customFormat="1" ht="13.5">
      <c r="A400" s="63"/>
      <c r="B400" s="62" t="s">
        <v>139</v>
      </c>
      <c r="C400" s="61" t="s">
        <v>138</v>
      </c>
      <c r="D400" s="60"/>
      <c r="E400" s="60"/>
      <c r="F400" s="59"/>
      <c r="G400" s="58"/>
      <c r="H400" s="56"/>
      <c r="I400" s="57"/>
      <c r="J400" s="56"/>
      <c r="K400" s="55"/>
    </row>
    <row r="401" spans="1:11" s="8" customFormat="1" ht="27">
      <c r="A401" s="54">
        <f>A398+1</f>
        <v>257</v>
      </c>
      <c r="B401" s="53" t="s">
        <v>137</v>
      </c>
      <c r="C401" s="52" t="s">
        <v>136</v>
      </c>
      <c r="D401" s="51" t="s">
        <v>118</v>
      </c>
      <c r="E401" s="94">
        <v>1208.5999999999999</v>
      </c>
      <c r="F401" s="49">
        <v>0</v>
      </c>
      <c r="G401" s="47">
        <f>E401*F401</f>
        <v>0</v>
      </c>
      <c r="H401" s="48">
        <v>0</v>
      </c>
      <c r="I401" s="47">
        <f>E401*H401</f>
        <v>0</v>
      </c>
      <c r="J401" s="46">
        <v>0</v>
      </c>
      <c r="K401" s="45">
        <f>E401*J401</f>
        <v>0</v>
      </c>
    </row>
    <row r="402" spans="1:11" s="8" customFormat="1" ht="13.5">
      <c r="A402" s="93"/>
      <c r="B402" s="92" t="s">
        <v>132</v>
      </c>
      <c r="C402" s="218" t="s">
        <v>135</v>
      </c>
      <c r="D402" s="219"/>
      <c r="E402" s="219"/>
      <c r="F402" s="219"/>
      <c r="G402" s="219"/>
      <c r="H402" s="219"/>
      <c r="I402" s="219"/>
      <c r="J402" s="219"/>
      <c r="K402" s="220"/>
    </row>
    <row r="403" spans="1:11" s="8" customFormat="1" ht="27">
      <c r="A403" s="54">
        <f>A401+1</f>
        <v>258</v>
      </c>
      <c r="B403" s="53" t="s">
        <v>134</v>
      </c>
      <c r="C403" s="52" t="s">
        <v>133</v>
      </c>
      <c r="D403" s="51" t="s">
        <v>118</v>
      </c>
      <c r="E403" s="94">
        <v>1329.9</v>
      </c>
      <c r="F403" s="49">
        <v>0</v>
      </c>
      <c r="G403" s="47">
        <f>E403*F403</f>
        <v>0</v>
      </c>
      <c r="H403" s="48">
        <v>0</v>
      </c>
      <c r="I403" s="47">
        <f>E403*H403</f>
        <v>0</v>
      </c>
      <c r="J403" s="46">
        <v>0</v>
      </c>
      <c r="K403" s="45">
        <f>E403*J403</f>
        <v>0</v>
      </c>
    </row>
    <row r="404" spans="1:11" s="8" customFormat="1" ht="13.5">
      <c r="A404" s="93"/>
      <c r="B404" s="92" t="s">
        <v>132</v>
      </c>
      <c r="C404" s="218" t="s">
        <v>131</v>
      </c>
      <c r="D404" s="219"/>
      <c r="E404" s="219"/>
      <c r="F404" s="219"/>
      <c r="G404" s="219"/>
      <c r="H404" s="219"/>
      <c r="I404" s="219"/>
      <c r="J404" s="219"/>
      <c r="K404" s="220"/>
    </row>
    <row r="405" spans="1:11" s="8" customFormat="1" ht="13.5">
      <c r="A405" s="54">
        <f>A403+1</f>
        <v>259</v>
      </c>
      <c r="B405" s="53" t="s">
        <v>130</v>
      </c>
      <c r="C405" s="52" t="s">
        <v>129</v>
      </c>
      <c r="D405" s="51" t="s">
        <v>128</v>
      </c>
      <c r="E405" s="46">
        <v>30.007999999999999</v>
      </c>
      <c r="F405" s="49">
        <v>0</v>
      </c>
      <c r="G405" s="47">
        <f>E405*F405</f>
        <v>0</v>
      </c>
      <c r="H405" s="48">
        <v>0</v>
      </c>
      <c r="I405" s="47">
        <f>E405*H405</f>
        <v>0</v>
      </c>
      <c r="J405" s="46">
        <v>0</v>
      </c>
      <c r="K405" s="45">
        <f>E405*J405</f>
        <v>0</v>
      </c>
    </row>
    <row r="406" spans="1:11" s="31" customFormat="1" ht="13.5">
      <c r="A406" s="72"/>
      <c r="B406" s="71">
        <v>781</v>
      </c>
      <c r="C406" s="70" t="s">
        <v>127</v>
      </c>
      <c r="D406" s="69"/>
      <c r="E406" s="69"/>
      <c r="F406" s="68"/>
      <c r="G406" s="67">
        <f>SUM(G401:G405)</f>
        <v>0</v>
      </c>
      <c r="H406" s="65"/>
      <c r="I406" s="66">
        <f>SUM(I401:I405)</f>
        <v>0</v>
      </c>
      <c r="J406" s="65"/>
      <c r="K406" s="64">
        <f>SUM(K401:K405)</f>
        <v>0</v>
      </c>
    </row>
    <row r="407" spans="1:11" s="31" customFormat="1" ht="13.5">
      <c r="A407" s="63"/>
      <c r="B407" s="62" t="s">
        <v>126</v>
      </c>
      <c r="C407" s="61" t="s">
        <v>125</v>
      </c>
      <c r="D407" s="60"/>
      <c r="E407" s="60"/>
      <c r="F407" s="59"/>
      <c r="G407" s="58"/>
      <c r="H407" s="56"/>
      <c r="I407" s="57"/>
      <c r="J407" s="56"/>
      <c r="K407" s="55"/>
    </row>
    <row r="408" spans="1:11" s="8" customFormat="1" ht="13.5">
      <c r="A408" s="54">
        <f>A405+1</f>
        <v>260</v>
      </c>
      <c r="B408" s="53" t="s">
        <v>124</v>
      </c>
      <c r="C408" s="52" t="s">
        <v>123</v>
      </c>
      <c r="D408" s="51" t="s">
        <v>118</v>
      </c>
      <c r="E408" s="50">
        <v>10260</v>
      </c>
      <c r="F408" s="49">
        <v>0</v>
      </c>
      <c r="G408" s="47">
        <f>E408*F408</f>
        <v>0</v>
      </c>
      <c r="H408" s="48">
        <v>0</v>
      </c>
      <c r="I408" s="47">
        <f>E408*H408</f>
        <v>0</v>
      </c>
      <c r="J408" s="46">
        <v>0</v>
      </c>
      <c r="K408" s="45">
        <f>E408*J408</f>
        <v>0</v>
      </c>
    </row>
    <row r="409" spans="1:11" s="8" customFormat="1" ht="13.5">
      <c r="A409" s="54">
        <f>A408+1</f>
        <v>261</v>
      </c>
      <c r="B409" s="53" t="s">
        <v>122</v>
      </c>
      <c r="C409" s="52" t="s">
        <v>121</v>
      </c>
      <c r="D409" s="51" t="s">
        <v>118</v>
      </c>
      <c r="E409" s="50">
        <v>10260</v>
      </c>
      <c r="F409" s="49">
        <v>0</v>
      </c>
      <c r="G409" s="47">
        <f>E409*F409</f>
        <v>0</v>
      </c>
      <c r="H409" s="48">
        <v>0</v>
      </c>
      <c r="I409" s="47">
        <f>E409*H409</f>
        <v>0</v>
      </c>
      <c r="J409" s="46">
        <v>0</v>
      </c>
      <c r="K409" s="45">
        <f>E409*J409</f>
        <v>0</v>
      </c>
    </row>
    <row r="410" spans="1:11" s="8" customFormat="1" ht="13.5">
      <c r="A410" s="54">
        <f>A409+1</f>
        <v>262</v>
      </c>
      <c r="B410" s="53" t="s">
        <v>120</v>
      </c>
      <c r="C410" s="52" t="s">
        <v>119</v>
      </c>
      <c r="D410" s="51" t="s">
        <v>118</v>
      </c>
      <c r="E410" s="50">
        <v>4195</v>
      </c>
      <c r="F410" s="49">
        <v>0</v>
      </c>
      <c r="G410" s="47">
        <f>E410*F410</f>
        <v>0</v>
      </c>
      <c r="H410" s="48">
        <v>0</v>
      </c>
      <c r="I410" s="47">
        <f>E410*H410</f>
        <v>0</v>
      </c>
      <c r="J410" s="46">
        <v>0</v>
      </c>
      <c r="K410" s="45">
        <f>E410*J410</f>
        <v>0</v>
      </c>
    </row>
    <row r="411" spans="1:11" s="31" customFormat="1" ht="14.25" thickBot="1">
      <c r="A411" s="44"/>
      <c r="B411" s="43">
        <v>784</v>
      </c>
      <c r="C411" s="42" t="s">
        <v>117</v>
      </c>
      <c r="D411" s="41"/>
      <c r="E411" s="41"/>
      <c r="F411" s="40"/>
      <c r="G411" s="39">
        <f>SUM(G408:G410)</f>
        <v>0</v>
      </c>
      <c r="H411" s="37"/>
      <c r="I411" s="38">
        <f>SUM(I408:I410)</f>
        <v>0</v>
      </c>
      <c r="J411" s="37"/>
      <c r="K411" s="36">
        <f>SUM(K408:K410)</f>
        <v>0</v>
      </c>
    </row>
    <row r="412" spans="1:11" ht="14.25" thickBo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</row>
    <row r="413" spans="1:11" s="8" customFormat="1" ht="13.5">
      <c r="A413" s="91" t="s">
        <v>25</v>
      </c>
      <c r="B413" s="231" t="s">
        <v>109</v>
      </c>
      <c r="C413" s="231" t="s">
        <v>23</v>
      </c>
      <c r="D413" s="231" t="s">
        <v>108</v>
      </c>
      <c r="E413" s="231" t="s">
        <v>10</v>
      </c>
      <c r="F413" s="239" t="s">
        <v>107</v>
      </c>
      <c r="G413" s="240"/>
      <c r="H413" s="240"/>
      <c r="I413" s="240"/>
      <c r="J413" s="231" t="s">
        <v>106</v>
      </c>
      <c r="K413" s="232"/>
    </row>
    <row r="414" spans="1:11" s="8" customFormat="1" ht="13.5">
      <c r="A414" s="90" t="s">
        <v>105</v>
      </c>
      <c r="B414" s="233"/>
      <c r="C414" s="233"/>
      <c r="D414" s="233"/>
      <c r="E414" s="233"/>
      <c r="F414" s="241" t="s">
        <v>1</v>
      </c>
      <c r="G414" s="238"/>
      <c r="H414" s="237" t="s">
        <v>13</v>
      </c>
      <c r="I414" s="238"/>
      <c r="J414" s="233"/>
      <c r="K414" s="234"/>
    </row>
    <row r="415" spans="1:11" s="8" customFormat="1" ht="13.5">
      <c r="A415" s="90" t="s">
        <v>24</v>
      </c>
      <c r="B415" s="233"/>
      <c r="C415" s="233"/>
      <c r="D415" s="233"/>
      <c r="E415" s="233"/>
      <c r="F415" s="89" t="s">
        <v>12</v>
      </c>
      <c r="G415" s="88" t="s">
        <v>11</v>
      </c>
      <c r="H415" s="87" t="s">
        <v>12</v>
      </c>
      <c r="I415" s="88" t="s">
        <v>11</v>
      </c>
      <c r="J415" s="87" t="s">
        <v>12</v>
      </c>
      <c r="K415" s="86" t="s">
        <v>11</v>
      </c>
    </row>
    <row r="416" spans="1:11" s="8" customFormat="1" ht="14.25" thickBot="1">
      <c r="A416" s="85" t="s">
        <v>21</v>
      </c>
      <c r="B416" s="84" t="s">
        <v>20</v>
      </c>
      <c r="C416" s="84" t="s">
        <v>19</v>
      </c>
      <c r="D416" s="84" t="s">
        <v>18</v>
      </c>
      <c r="E416" s="84" t="s">
        <v>17</v>
      </c>
      <c r="F416" s="83" t="s">
        <v>16</v>
      </c>
      <c r="G416" s="82" t="s">
        <v>15</v>
      </c>
      <c r="H416" s="81" t="s">
        <v>14</v>
      </c>
      <c r="I416" s="82" t="s">
        <v>104</v>
      </c>
      <c r="J416" s="81" t="s">
        <v>103</v>
      </c>
      <c r="K416" s="80" t="s">
        <v>102</v>
      </c>
    </row>
    <row r="417" spans="1:11" s="31" customFormat="1" ht="13.5">
      <c r="A417" s="79"/>
      <c r="B417" s="78"/>
      <c r="C417" s="78" t="s">
        <v>37</v>
      </c>
      <c r="D417" s="78"/>
      <c r="E417" s="78"/>
      <c r="F417" s="77"/>
      <c r="G417" s="76"/>
      <c r="H417" s="74"/>
      <c r="I417" s="75"/>
      <c r="J417" s="74"/>
      <c r="K417" s="73"/>
    </row>
    <row r="418" spans="1:11" s="31" customFormat="1" ht="13.5">
      <c r="A418" s="63"/>
      <c r="B418" s="62" t="s">
        <v>116</v>
      </c>
      <c r="C418" s="61" t="s">
        <v>115</v>
      </c>
      <c r="D418" s="60"/>
      <c r="E418" s="60"/>
      <c r="F418" s="59"/>
      <c r="G418" s="58"/>
      <c r="H418" s="56"/>
      <c r="I418" s="57"/>
      <c r="J418" s="56"/>
      <c r="K418" s="55"/>
    </row>
    <row r="419" spans="1:11" s="8" customFormat="1" ht="13.5">
      <c r="A419" s="54">
        <f>A410+1</f>
        <v>263</v>
      </c>
      <c r="B419" s="53" t="s">
        <v>114</v>
      </c>
      <c r="C419" s="52" t="s">
        <v>113</v>
      </c>
      <c r="D419" s="51" t="s">
        <v>78</v>
      </c>
      <c r="E419" s="50">
        <v>65</v>
      </c>
      <c r="F419" s="49">
        <v>0</v>
      </c>
      <c r="G419" s="47">
        <f>E419*F419</f>
        <v>0</v>
      </c>
      <c r="H419" s="48">
        <v>0</v>
      </c>
      <c r="I419" s="47">
        <f>E419*H419</f>
        <v>0</v>
      </c>
      <c r="J419" s="46">
        <v>0</v>
      </c>
      <c r="K419" s="45">
        <f>E419*J419</f>
        <v>0</v>
      </c>
    </row>
    <row r="420" spans="1:11" s="8" customFormat="1" ht="13.5">
      <c r="A420" s="54">
        <f>A419+1</f>
        <v>264</v>
      </c>
      <c r="B420" s="53" t="s">
        <v>112</v>
      </c>
      <c r="C420" s="52" t="s">
        <v>111</v>
      </c>
      <c r="D420" s="51" t="s">
        <v>78</v>
      </c>
      <c r="E420" s="50">
        <v>85</v>
      </c>
      <c r="F420" s="49">
        <v>0</v>
      </c>
      <c r="G420" s="47">
        <f>E420*F420</f>
        <v>0</v>
      </c>
      <c r="H420" s="48">
        <v>0</v>
      </c>
      <c r="I420" s="47">
        <f>E420*H420</f>
        <v>0</v>
      </c>
      <c r="J420" s="46">
        <v>0</v>
      </c>
      <c r="K420" s="45">
        <f>E420*J420</f>
        <v>0</v>
      </c>
    </row>
    <row r="421" spans="1:11" s="31" customFormat="1" ht="14.25" thickBot="1">
      <c r="A421" s="44"/>
      <c r="B421" s="43">
        <v>721</v>
      </c>
      <c r="C421" s="42" t="s">
        <v>110</v>
      </c>
      <c r="D421" s="41"/>
      <c r="E421" s="41"/>
      <c r="F421" s="40"/>
      <c r="G421" s="39">
        <f>SUM(G419:G420)</f>
        <v>0</v>
      </c>
      <c r="H421" s="37"/>
      <c r="I421" s="38">
        <f>SUM(I419:I420)</f>
        <v>0</v>
      </c>
      <c r="J421" s="37"/>
      <c r="K421" s="36">
        <f>SUM(K419:K420)</f>
        <v>0</v>
      </c>
    </row>
    <row r="422" spans="1:11" ht="14.25" thickBo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</row>
    <row r="423" spans="1:11" s="8" customFormat="1" ht="13.5">
      <c r="A423" s="91" t="s">
        <v>25</v>
      </c>
      <c r="B423" s="231" t="s">
        <v>109</v>
      </c>
      <c r="C423" s="231" t="s">
        <v>23</v>
      </c>
      <c r="D423" s="231" t="s">
        <v>108</v>
      </c>
      <c r="E423" s="231" t="s">
        <v>10</v>
      </c>
      <c r="F423" s="239" t="s">
        <v>107</v>
      </c>
      <c r="G423" s="240"/>
      <c r="H423" s="240"/>
      <c r="I423" s="240"/>
      <c r="J423" s="231" t="s">
        <v>106</v>
      </c>
      <c r="K423" s="232"/>
    </row>
    <row r="424" spans="1:11" s="8" customFormat="1" ht="13.5">
      <c r="A424" s="90" t="s">
        <v>105</v>
      </c>
      <c r="B424" s="233"/>
      <c r="C424" s="233"/>
      <c r="D424" s="233"/>
      <c r="E424" s="233"/>
      <c r="F424" s="241" t="s">
        <v>1</v>
      </c>
      <c r="G424" s="238"/>
      <c r="H424" s="237" t="s">
        <v>13</v>
      </c>
      <c r="I424" s="238"/>
      <c r="J424" s="233"/>
      <c r="K424" s="234"/>
    </row>
    <row r="425" spans="1:11" s="8" customFormat="1" ht="13.5">
      <c r="A425" s="90" t="s">
        <v>24</v>
      </c>
      <c r="B425" s="233"/>
      <c r="C425" s="233"/>
      <c r="D425" s="233"/>
      <c r="E425" s="233"/>
      <c r="F425" s="89" t="s">
        <v>12</v>
      </c>
      <c r="G425" s="88" t="s">
        <v>11</v>
      </c>
      <c r="H425" s="87" t="s">
        <v>12</v>
      </c>
      <c r="I425" s="88" t="s">
        <v>11</v>
      </c>
      <c r="J425" s="87" t="s">
        <v>12</v>
      </c>
      <c r="K425" s="86" t="s">
        <v>11</v>
      </c>
    </row>
    <row r="426" spans="1:11" s="8" customFormat="1" ht="14.25" thickBot="1">
      <c r="A426" s="85" t="s">
        <v>21</v>
      </c>
      <c r="B426" s="84" t="s">
        <v>20</v>
      </c>
      <c r="C426" s="84" t="s">
        <v>19</v>
      </c>
      <c r="D426" s="84" t="s">
        <v>18</v>
      </c>
      <c r="E426" s="84" t="s">
        <v>17</v>
      </c>
      <c r="F426" s="83" t="s">
        <v>16</v>
      </c>
      <c r="G426" s="82" t="s">
        <v>15</v>
      </c>
      <c r="H426" s="81" t="s">
        <v>14</v>
      </c>
      <c r="I426" s="82" t="s">
        <v>104</v>
      </c>
      <c r="J426" s="81" t="s">
        <v>103</v>
      </c>
      <c r="K426" s="80" t="s">
        <v>102</v>
      </c>
    </row>
    <row r="427" spans="1:11" s="31" customFormat="1" ht="13.5">
      <c r="A427" s="79"/>
      <c r="B427" s="78"/>
      <c r="C427" s="78" t="s">
        <v>34</v>
      </c>
      <c r="D427" s="78"/>
      <c r="E427" s="78"/>
      <c r="F427" s="77"/>
      <c r="G427" s="76"/>
      <c r="H427" s="74"/>
      <c r="I427" s="75"/>
      <c r="J427" s="74"/>
      <c r="K427" s="73"/>
    </row>
    <row r="428" spans="1:11" s="31" customFormat="1" ht="13.5">
      <c r="A428" s="63"/>
      <c r="B428" s="62" t="s">
        <v>101</v>
      </c>
      <c r="C428" s="61" t="s">
        <v>100</v>
      </c>
      <c r="D428" s="60"/>
      <c r="E428" s="60"/>
      <c r="F428" s="59"/>
      <c r="G428" s="58"/>
      <c r="H428" s="56"/>
      <c r="I428" s="57"/>
      <c r="J428" s="56"/>
      <c r="K428" s="55"/>
    </row>
    <row r="429" spans="1:11" s="8" customFormat="1" ht="27">
      <c r="A429" s="54">
        <f>A420+1</f>
        <v>265</v>
      </c>
      <c r="B429" s="53" t="s">
        <v>99</v>
      </c>
      <c r="C429" s="52" t="s">
        <v>98</v>
      </c>
      <c r="D429" s="51" t="s">
        <v>97</v>
      </c>
      <c r="E429" s="50">
        <v>350</v>
      </c>
      <c r="F429" s="49">
        <v>0</v>
      </c>
      <c r="G429" s="47">
        <f>E429*F429</f>
        <v>0</v>
      </c>
      <c r="H429" s="48">
        <v>0</v>
      </c>
      <c r="I429" s="47">
        <f>E429*H429</f>
        <v>0</v>
      </c>
      <c r="J429" s="46">
        <v>0</v>
      </c>
      <c r="K429" s="45">
        <f>E429*J429</f>
        <v>0</v>
      </c>
    </row>
    <row r="430" spans="1:11" s="8" customFormat="1" ht="13.5">
      <c r="A430" s="54">
        <f>A429+1</f>
        <v>266</v>
      </c>
      <c r="B430" s="53" t="s">
        <v>96</v>
      </c>
      <c r="C430" s="52" t="s">
        <v>95</v>
      </c>
      <c r="D430" s="51" t="s">
        <v>78</v>
      </c>
      <c r="E430" s="50">
        <v>55</v>
      </c>
      <c r="F430" s="49">
        <v>0</v>
      </c>
      <c r="G430" s="47">
        <f>E430*F430</f>
        <v>0</v>
      </c>
      <c r="H430" s="48">
        <v>0</v>
      </c>
      <c r="I430" s="47">
        <f>E430*H430</f>
        <v>0</v>
      </c>
      <c r="J430" s="46">
        <v>0</v>
      </c>
      <c r="K430" s="45">
        <f>E430*J430</f>
        <v>0</v>
      </c>
    </row>
    <row r="431" spans="1:11" s="8" customFormat="1" ht="27">
      <c r="A431" s="54">
        <f>A430+1</f>
        <v>267</v>
      </c>
      <c r="B431" s="53" t="s">
        <v>94</v>
      </c>
      <c r="C431" s="52" t="s">
        <v>93</v>
      </c>
      <c r="D431" s="51" t="s">
        <v>90</v>
      </c>
      <c r="E431" s="50">
        <v>1</v>
      </c>
      <c r="F431" s="49">
        <v>0</v>
      </c>
      <c r="G431" s="47">
        <f>E431*F431</f>
        <v>0</v>
      </c>
      <c r="H431" s="48">
        <v>0</v>
      </c>
      <c r="I431" s="47">
        <f>E431*H431</f>
        <v>0</v>
      </c>
      <c r="J431" s="46">
        <v>0</v>
      </c>
      <c r="K431" s="45">
        <f>E431*J431</f>
        <v>0</v>
      </c>
    </row>
    <row r="432" spans="1:11" s="8" customFormat="1" ht="27">
      <c r="A432" s="54">
        <f>A431+1</f>
        <v>268</v>
      </c>
      <c r="B432" s="53" t="s">
        <v>92</v>
      </c>
      <c r="C432" s="52" t="s">
        <v>91</v>
      </c>
      <c r="D432" s="51" t="s">
        <v>90</v>
      </c>
      <c r="E432" s="50">
        <v>1</v>
      </c>
      <c r="F432" s="49">
        <v>0</v>
      </c>
      <c r="G432" s="47">
        <f>E432*F432</f>
        <v>0</v>
      </c>
      <c r="H432" s="48">
        <v>0</v>
      </c>
      <c r="I432" s="47">
        <f>E432*H432</f>
        <v>0</v>
      </c>
      <c r="J432" s="46">
        <v>0</v>
      </c>
      <c r="K432" s="45">
        <f>E432*J432</f>
        <v>0</v>
      </c>
    </row>
    <row r="433" spans="1:11" s="31" customFormat="1" ht="13.5">
      <c r="A433" s="72"/>
      <c r="B433" s="71" t="s">
        <v>33</v>
      </c>
      <c r="C433" s="70" t="s">
        <v>89</v>
      </c>
      <c r="D433" s="69"/>
      <c r="E433" s="69"/>
      <c r="F433" s="68"/>
      <c r="G433" s="67">
        <f>SUM(G429:G432)</f>
        <v>0</v>
      </c>
      <c r="H433" s="65"/>
      <c r="I433" s="66">
        <f>SUM(I429:I432)</f>
        <v>0</v>
      </c>
      <c r="J433" s="65"/>
      <c r="K433" s="64">
        <f>SUM(K429:K432)</f>
        <v>0</v>
      </c>
    </row>
    <row r="434" spans="1:11" s="31" customFormat="1" ht="13.5">
      <c r="A434" s="63"/>
      <c r="B434" s="62" t="s">
        <v>88</v>
      </c>
      <c r="C434" s="61" t="s">
        <v>87</v>
      </c>
      <c r="D434" s="60"/>
      <c r="E434" s="60"/>
      <c r="F434" s="59"/>
      <c r="G434" s="58"/>
      <c r="H434" s="56"/>
      <c r="I434" s="57"/>
      <c r="J434" s="56"/>
      <c r="K434" s="55"/>
    </row>
    <row r="435" spans="1:11" s="8" customFormat="1" ht="54">
      <c r="A435" s="54">
        <f>A432+1</f>
        <v>269</v>
      </c>
      <c r="B435" s="53" t="s">
        <v>86</v>
      </c>
      <c r="C435" s="52" t="s">
        <v>85</v>
      </c>
      <c r="D435" s="51" t="s">
        <v>75</v>
      </c>
      <c r="E435" s="50">
        <v>58027</v>
      </c>
      <c r="F435" s="49">
        <v>0</v>
      </c>
      <c r="G435" s="47">
        <f>E435*F435</f>
        <v>0</v>
      </c>
      <c r="H435" s="48">
        <v>0</v>
      </c>
      <c r="I435" s="47">
        <f>E435*H435</f>
        <v>0</v>
      </c>
      <c r="J435" s="46">
        <v>0</v>
      </c>
      <c r="K435" s="45">
        <f>E435*J435</f>
        <v>0</v>
      </c>
    </row>
    <row r="436" spans="1:11" s="8" customFormat="1" ht="40.5">
      <c r="A436" s="54">
        <f>A435+1</f>
        <v>270</v>
      </c>
      <c r="B436" s="53" t="s">
        <v>84</v>
      </c>
      <c r="C436" s="52" t="s">
        <v>83</v>
      </c>
      <c r="D436" s="51" t="s">
        <v>75</v>
      </c>
      <c r="E436" s="50">
        <v>2760</v>
      </c>
      <c r="F436" s="49">
        <v>0</v>
      </c>
      <c r="G436" s="47">
        <f>E436*F436</f>
        <v>0</v>
      </c>
      <c r="H436" s="48">
        <v>0</v>
      </c>
      <c r="I436" s="47">
        <f>E436*H436</f>
        <v>0</v>
      </c>
      <c r="J436" s="46">
        <v>0</v>
      </c>
      <c r="K436" s="45">
        <f>E436*J436</f>
        <v>0</v>
      </c>
    </row>
    <row r="437" spans="1:11" s="8" customFormat="1" ht="40.5">
      <c r="A437" s="54">
        <f>A436+1</f>
        <v>271</v>
      </c>
      <c r="B437" s="53" t="s">
        <v>82</v>
      </c>
      <c r="C437" s="52" t="s">
        <v>81</v>
      </c>
      <c r="D437" s="51" t="s">
        <v>75</v>
      </c>
      <c r="E437" s="50">
        <v>4500</v>
      </c>
      <c r="F437" s="49">
        <v>0</v>
      </c>
      <c r="G437" s="47">
        <f>E437*F437</f>
        <v>0</v>
      </c>
      <c r="H437" s="48">
        <v>0</v>
      </c>
      <c r="I437" s="47">
        <f>E437*H437</f>
        <v>0</v>
      </c>
      <c r="J437" s="46">
        <v>0</v>
      </c>
      <c r="K437" s="45">
        <f>E437*J437</f>
        <v>0</v>
      </c>
    </row>
    <row r="438" spans="1:11" s="8" customFormat="1" ht="81">
      <c r="A438" s="54">
        <f>A437+1</f>
        <v>272</v>
      </c>
      <c r="B438" s="53" t="s">
        <v>80</v>
      </c>
      <c r="C438" s="52" t="s">
        <v>79</v>
      </c>
      <c r="D438" s="51" t="s">
        <v>78</v>
      </c>
      <c r="E438" s="50">
        <v>1</v>
      </c>
      <c r="F438" s="49">
        <v>0</v>
      </c>
      <c r="G438" s="47">
        <f>E438*F438</f>
        <v>0</v>
      </c>
      <c r="H438" s="48">
        <v>0</v>
      </c>
      <c r="I438" s="47">
        <f>E438*H438</f>
        <v>0</v>
      </c>
      <c r="J438" s="46">
        <v>0</v>
      </c>
      <c r="K438" s="45">
        <f>E438*J438</f>
        <v>0</v>
      </c>
    </row>
    <row r="439" spans="1:11" s="8" customFormat="1" ht="40.5">
      <c r="A439" s="54">
        <f>A438+1</f>
        <v>273</v>
      </c>
      <c r="B439" s="53" t="s">
        <v>77</v>
      </c>
      <c r="C439" s="52" t="s">
        <v>76</v>
      </c>
      <c r="D439" s="51" t="s">
        <v>75</v>
      </c>
      <c r="E439" s="50">
        <v>450</v>
      </c>
      <c r="F439" s="49">
        <v>0</v>
      </c>
      <c r="G439" s="47">
        <f>E439*F439</f>
        <v>0</v>
      </c>
      <c r="H439" s="48">
        <v>0</v>
      </c>
      <c r="I439" s="47">
        <f>E439*H439</f>
        <v>0</v>
      </c>
      <c r="J439" s="46">
        <v>0</v>
      </c>
      <c r="K439" s="45">
        <f>E439*J439</f>
        <v>0</v>
      </c>
    </row>
    <row r="440" spans="1:11" s="31" customFormat="1" ht="14.25" thickBot="1">
      <c r="A440" s="44"/>
      <c r="B440" s="43" t="s">
        <v>31</v>
      </c>
      <c r="C440" s="42" t="s">
        <v>74</v>
      </c>
      <c r="D440" s="41"/>
      <c r="E440" s="41"/>
      <c r="F440" s="40"/>
      <c r="G440" s="39">
        <f>SUM(G435:G439)</f>
        <v>0</v>
      </c>
      <c r="H440" s="37"/>
      <c r="I440" s="38">
        <f>SUM(I435:I439)</f>
        <v>0</v>
      </c>
      <c r="J440" s="37"/>
      <c r="K440" s="36">
        <f>SUM(K435:K439)</f>
        <v>0</v>
      </c>
    </row>
    <row r="441" spans="1:11" ht="14.25" thickBo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</row>
    <row r="442" spans="1:11" s="31" customFormat="1" ht="14.25" thickBot="1">
      <c r="A442" s="34"/>
      <c r="B442" s="33"/>
      <c r="C442" s="32" t="s">
        <v>73</v>
      </c>
      <c r="D442" s="32"/>
      <c r="E442" s="32"/>
      <c r="F442" s="32"/>
      <c r="G442" s="32"/>
      <c r="H442" s="32"/>
      <c r="I442" s="32"/>
      <c r="J442" s="235">
        <v>0</v>
      </c>
      <c r="K442" s="236"/>
    </row>
    <row r="443" spans="1:11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</row>
    <row r="444" spans="1:11" ht="20.100000000000001" customHeight="1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</row>
    <row r="445" spans="1:11" ht="20.100000000000001" customHeight="1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</row>
    <row r="446" spans="1:11" ht="20.100000000000001" customHeight="1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</row>
    <row r="447" spans="1:11" ht="20.100000000000001" customHeight="1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</row>
    <row r="448" spans="1:11" ht="20.100000000000001" customHeight="1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</row>
    <row r="449" spans="1:11" ht="20.100000000000001" customHeight="1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</row>
    <row r="450" spans="1:11" ht="20.100000000000001" customHeight="1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</row>
    <row r="451" spans="1:11" ht="20.100000000000001" customHeight="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</row>
    <row r="452" spans="1:11" ht="20.100000000000001" customHeight="1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</row>
    <row r="453" spans="1:11" ht="20.100000000000001" customHeight="1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</row>
    <row r="454" spans="1:11" ht="20.100000000000001" customHeight="1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</row>
    <row r="455" spans="1:11" ht="20.100000000000001" customHeight="1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</row>
    <row r="456" spans="1:11" ht="20.100000000000001" customHeight="1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</row>
    <row r="457" spans="1:11" ht="20.100000000000001" customHeight="1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</row>
    <row r="458" spans="1:11" ht="20.100000000000001" customHeight="1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</row>
    <row r="459" spans="1:11" ht="20.100000000000001" customHeight="1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</row>
    <row r="460" spans="1:11" ht="20.100000000000001" customHeight="1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</row>
    <row r="461" spans="1:11" ht="20.100000000000001" customHeight="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</row>
    <row r="462" spans="1:11" ht="20.100000000000001" customHeight="1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</row>
    <row r="463" spans="1:11" ht="20.100000000000001" customHeight="1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</row>
    <row r="464" spans="1:11" ht="20.100000000000001" customHeight="1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</row>
    <row r="465" spans="1:11" ht="20.100000000000001" customHeight="1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</row>
    <row r="466" spans="1:11" ht="20.100000000000001" customHeight="1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</row>
    <row r="467" spans="1:11" ht="20.100000000000001" customHeight="1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</row>
    <row r="468" spans="1:11" ht="20.100000000000001" customHeight="1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</row>
    <row r="469" spans="1:11" ht="20.100000000000001" customHeight="1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</row>
    <row r="470" spans="1:11" ht="20.100000000000001" customHeight="1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</row>
    <row r="471" spans="1:11" ht="20.100000000000001" customHeight="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</row>
    <row r="472" spans="1:11" ht="20.100000000000001" customHeight="1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</row>
    <row r="473" spans="1:11" ht="20.100000000000001" customHeight="1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</row>
    <row r="474" spans="1:11" ht="20.100000000000001" customHeight="1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</row>
    <row r="475" spans="1:11" ht="20.100000000000001" customHeight="1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</row>
    <row r="476" spans="1:11" ht="20.100000000000001" customHeight="1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</row>
    <row r="477" spans="1:11" ht="20.100000000000001" customHeight="1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</row>
    <row r="478" spans="1:11" ht="20.100000000000001" customHeight="1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</row>
    <row r="479" spans="1:11" ht="20.100000000000001" customHeight="1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</row>
    <row r="480" spans="1:11" ht="20.100000000000001" customHeight="1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</row>
    <row r="481" spans="1:11" ht="20.100000000000001" customHeight="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</row>
    <row r="482" spans="1:11" ht="20.100000000000001" customHeight="1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</row>
    <row r="483" spans="1:11" ht="20.100000000000001" customHeight="1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</row>
    <row r="484" spans="1:11" ht="20.100000000000001" customHeight="1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</row>
    <row r="485" spans="1:11" ht="20.100000000000001" customHeight="1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</row>
    <row r="486" spans="1:11" ht="20.100000000000001" customHeight="1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</row>
    <row r="487" spans="1:11" ht="20.100000000000001" customHeight="1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</row>
    <row r="488" spans="1:11" ht="20.100000000000001" customHeight="1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</row>
    <row r="489" spans="1:11" ht="20.100000000000001" customHeight="1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</row>
    <row r="490" spans="1:11" ht="20.100000000000001" customHeight="1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</row>
    <row r="491" spans="1:11" ht="20.100000000000001" customHeight="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</row>
    <row r="492" spans="1:11" ht="20.100000000000001" customHeight="1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</row>
    <row r="493" spans="1:11" ht="20.100000000000001" customHeight="1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</row>
    <row r="494" spans="1:11" ht="20.100000000000001" customHeight="1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</row>
    <row r="495" spans="1:11" ht="20.100000000000001" customHeight="1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</row>
    <row r="496" spans="1:11" ht="20.100000000000001" customHeight="1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</row>
    <row r="497" spans="1:11" ht="20.100000000000001" customHeight="1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</row>
    <row r="498" spans="1:11" ht="20.100000000000001" customHeight="1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</row>
    <row r="499" spans="1:11" ht="20.100000000000001" customHeight="1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</row>
    <row r="500" spans="1:11" ht="20.100000000000001" customHeight="1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</row>
    <row r="501" spans="1:11" ht="20.100000000000001" customHeight="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</row>
    <row r="502" spans="1:11" ht="20.100000000000001" customHeight="1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</row>
    <row r="503" spans="1:11" ht="20.100000000000001" customHeight="1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</row>
    <row r="504" spans="1:11" ht="20.100000000000001" customHeight="1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</row>
    <row r="505" spans="1:11" ht="20.100000000000001" customHeight="1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</row>
    <row r="506" spans="1:11" ht="20.100000000000001" customHeight="1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</row>
    <row r="507" spans="1:11" ht="20.100000000000001" customHeight="1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</row>
    <row r="508" spans="1:11" ht="20.100000000000001" customHeight="1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</row>
    <row r="509" spans="1:11" ht="20.100000000000001" customHeight="1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</row>
    <row r="510" spans="1:11" ht="20.100000000000001" customHeight="1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</row>
    <row r="511" spans="1:11" ht="20.100000000000001" customHeight="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</row>
    <row r="512" spans="1:11" ht="20.100000000000001" customHeight="1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</row>
    <row r="513" spans="1:11" ht="20.100000000000001" customHeight="1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</row>
    <row r="514" spans="1:11" ht="20.100000000000001" customHeight="1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</row>
    <row r="515" spans="1:11" ht="20.100000000000001" customHeight="1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</row>
    <row r="516" spans="1:11" ht="20.100000000000001" customHeight="1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</row>
    <row r="517" spans="1:11" ht="20.100000000000001" customHeight="1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</row>
    <row r="518" spans="1:11" ht="20.100000000000001" customHeight="1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</row>
    <row r="519" spans="1:11" ht="20.100000000000001" customHeight="1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</row>
    <row r="520" spans="1:11" ht="20.100000000000001" customHeight="1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</row>
    <row r="521" spans="1:11" ht="20.100000000000001" customHeight="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</row>
    <row r="522" spans="1:11" ht="20.100000000000001" customHeight="1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</row>
    <row r="523" spans="1:11" ht="20.100000000000001" customHeight="1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</row>
    <row r="524" spans="1:11" ht="20.100000000000001" customHeight="1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</row>
    <row r="525" spans="1:11" ht="20.100000000000001" customHeight="1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</row>
    <row r="526" spans="1:11" ht="20.100000000000001" customHeight="1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</row>
    <row r="527" spans="1:11" ht="20.100000000000001" customHeight="1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</row>
    <row r="528" spans="1:11" ht="20.100000000000001" customHeight="1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</row>
    <row r="529" spans="1:11" ht="20.100000000000001" customHeight="1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</row>
    <row r="530" spans="1:11" ht="20.100000000000001" customHeight="1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</row>
    <row r="531" spans="1:11" ht="20.100000000000001" customHeight="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</row>
    <row r="532" spans="1:11" ht="20.100000000000001" customHeight="1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</row>
    <row r="533" spans="1:11" ht="20.100000000000001" customHeight="1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</row>
    <row r="534" spans="1:11" ht="20.100000000000001" customHeight="1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</row>
    <row r="535" spans="1:11" ht="20.100000000000001" customHeight="1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</row>
    <row r="536" spans="1:11" ht="20.100000000000001" customHeight="1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</row>
    <row r="537" spans="1:11" ht="20.100000000000001" customHeight="1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</row>
    <row r="538" spans="1:11" ht="20.100000000000001" customHeight="1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</row>
    <row r="539" spans="1:11" ht="20.100000000000001" customHeight="1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</row>
    <row r="540" spans="1:11" ht="20.100000000000001" customHeight="1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</row>
    <row r="541" spans="1:11" ht="20.100000000000001" customHeight="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</row>
    <row r="542" spans="1:11" ht="20.100000000000001" customHeight="1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</row>
    <row r="543" spans="1:11" ht="20.100000000000001" customHeight="1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</row>
    <row r="544" spans="1:11" ht="20.100000000000001" customHeight="1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</row>
    <row r="545" spans="1:11" ht="20.100000000000001" customHeight="1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</row>
    <row r="546" spans="1:11" ht="20.100000000000001" customHeight="1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</row>
    <row r="547" spans="1:11" ht="20.100000000000001" customHeight="1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</row>
    <row r="548" spans="1:11" ht="20.100000000000001" customHeight="1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</row>
    <row r="549" spans="1:11" ht="20.100000000000001" customHeight="1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</row>
    <row r="550" spans="1:11" ht="20.100000000000001" customHeight="1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</row>
    <row r="551" spans="1:11" ht="20.100000000000001" customHeight="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</row>
    <row r="552" spans="1:11" ht="20.100000000000001" customHeight="1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</row>
    <row r="553" spans="1:11" ht="20.100000000000001" customHeight="1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</row>
    <row r="554" spans="1:11" ht="20.100000000000001" customHeight="1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</row>
    <row r="555" spans="1:11" ht="20.100000000000001" customHeight="1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</row>
    <row r="556" spans="1:11" ht="20.100000000000001" customHeight="1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</row>
    <row r="557" spans="1:11" ht="20.100000000000001" customHeight="1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</row>
    <row r="558" spans="1:11" ht="20.100000000000001" customHeight="1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</row>
    <row r="559" spans="1:11" ht="20.100000000000001" customHeight="1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</row>
    <row r="560" spans="1:11" ht="20.100000000000001" customHeight="1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</row>
    <row r="561" spans="1:11" ht="20.100000000000001" customHeight="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</row>
    <row r="562" spans="1:11" ht="20.100000000000001" customHeight="1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</row>
    <row r="563" spans="1:11" ht="20.100000000000001" customHeight="1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</row>
    <row r="564" spans="1:11" ht="20.100000000000001" customHeight="1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</row>
    <row r="565" spans="1:11" ht="20.100000000000001" customHeight="1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</row>
    <row r="566" spans="1:11" ht="20.100000000000001" customHeight="1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</row>
    <row r="567" spans="1:11" ht="20.100000000000001" customHeight="1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</row>
    <row r="568" spans="1:11" ht="20.100000000000001" customHeight="1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</row>
    <row r="569" spans="1:11" ht="20.100000000000001" customHeight="1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</row>
    <row r="570" spans="1:11" ht="20.100000000000001" customHeight="1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</row>
    <row r="571" spans="1:11" ht="20.100000000000001" customHeight="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</row>
    <row r="572" spans="1:11" ht="20.100000000000001" customHeight="1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</row>
    <row r="573" spans="1:11" ht="20.100000000000001" customHeight="1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</row>
    <row r="574" spans="1:11" ht="20.100000000000001" customHeight="1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</row>
    <row r="575" spans="1:11" ht="20.100000000000001" customHeight="1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</row>
    <row r="576" spans="1:11" ht="20.100000000000001" customHeight="1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</row>
    <row r="577" spans="1:11" ht="20.100000000000001" customHeight="1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</row>
    <row r="578" spans="1:11" ht="20.100000000000001" customHeight="1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</row>
    <row r="579" spans="1:11" ht="20.100000000000001" customHeight="1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</row>
    <row r="580" spans="1:11" ht="20.100000000000001" customHeight="1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</row>
    <row r="581" spans="1:11" ht="20.100000000000001" customHeight="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</row>
    <row r="582" spans="1:11" ht="20.100000000000001" customHeight="1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</row>
    <row r="583" spans="1:11" ht="20.100000000000001" customHeight="1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</row>
    <row r="584" spans="1:11" ht="20.100000000000001" customHeight="1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</row>
    <row r="585" spans="1:11" ht="20.100000000000001" customHeight="1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</row>
    <row r="586" spans="1:11" ht="20.100000000000001" customHeight="1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</row>
    <row r="587" spans="1:11" ht="20.100000000000001" customHeight="1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</row>
    <row r="588" spans="1:11" ht="20.100000000000001" customHeight="1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</row>
    <row r="589" spans="1:11" ht="20.100000000000001" customHeight="1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</row>
    <row r="590" spans="1:11" ht="20.100000000000001" customHeight="1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</row>
    <row r="591" spans="1:11" ht="20.100000000000001" customHeight="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</row>
    <row r="592" spans="1:11" ht="20.100000000000001" customHeight="1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</row>
    <row r="593" spans="1:11" ht="20.100000000000001" customHeight="1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</row>
    <row r="594" spans="1:11" ht="20.100000000000001" customHeight="1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</row>
    <row r="595" spans="1:11" ht="20.100000000000001" customHeight="1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</row>
    <row r="596" spans="1:11" ht="20.100000000000001" customHeight="1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</row>
    <row r="597" spans="1:11" ht="20.100000000000001" customHeight="1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</row>
    <row r="598" spans="1:11" ht="20.100000000000001" customHeight="1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</row>
    <row r="599" spans="1:11" ht="20.100000000000001" customHeight="1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</row>
    <row r="600" spans="1:11" ht="20.100000000000001" customHeight="1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</row>
    <row r="601" spans="1:11" ht="20.100000000000001" customHeight="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</row>
    <row r="602" spans="1:11" ht="20.100000000000001" customHeight="1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</row>
    <row r="603" spans="1:11" ht="20.100000000000001" customHeight="1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</row>
    <row r="604" spans="1:11" ht="20.100000000000001" customHeight="1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</row>
    <row r="605" spans="1:11" ht="20.100000000000001" customHeight="1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</row>
    <row r="606" spans="1:11" ht="20.100000000000001" customHeight="1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</row>
    <row r="607" spans="1:11" ht="20.100000000000001" customHeight="1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</row>
    <row r="608" spans="1:11" ht="20.100000000000001" customHeight="1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</row>
    <row r="609" spans="1:11" ht="20.100000000000001" customHeight="1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</row>
    <row r="610" spans="1:11" ht="20.100000000000001" customHeight="1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</row>
    <row r="611" spans="1:11" ht="20.100000000000001" customHeight="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</row>
    <row r="612" spans="1:11" ht="20.100000000000001" customHeight="1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</row>
    <row r="613" spans="1:11" ht="20.100000000000001" customHeight="1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</row>
    <row r="614" spans="1:11" ht="20.100000000000001" customHeight="1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</row>
    <row r="615" spans="1:11" ht="20.100000000000001" customHeight="1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</row>
    <row r="616" spans="1:11" ht="20.100000000000001" customHeight="1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</row>
    <row r="617" spans="1:11" ht="20.100000000000001" customHeight="1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</row>
    <row r="618" spans="1:11" ht="20.100000000000001" customHeight="1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</row>
    <row r="619" spans="1:11" ht="20.100000000000001" customHeight="1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</row>
    <row r="620" spans="1:11" ht="20.100000000000001" customHeight="1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</row>
    <row r="621" spans="1:11" ht="20.100000000000001" customHeight="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</row>
    <row r="622" spans="1:11" ht="20.100000000000001" customHeight="1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</row>
    <row r="623" spans="1:11" ht="20.100000000000001" customHeight="1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</row>
    <row r="624" spans="1:11" ht="20.100000000000001" customHeight="1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</row>
    <row r="625" spans="1:11" ht="20.100000000000001" customHeight="1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</row>
    <row r="626" spans="1:11" ht="20.100000000000001" customHeight="1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</row>
    <row r="627" spans="1:11" ht="20.100000000000001" customHeight="1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</row>
    <row r="628" spans="1:11" ht="20.100000000000001" customHeight="1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</row>
    <row r="629" spans="1:11" ht="20.100000000000001" customHeight="1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</row>
    <row r="630" spans="1:11" ht="20.100000000000001" customHeight="1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</row>
    <row r="631" spans="1:11" ht="20.100000000000001" customHeight="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</row>
    <row r="632" spans="1:11" ht="20.100000000000001" customHeight="1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</row>
    <row r="633" spans="1:11" ht="20.100000000000001" customHeight="1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</row>
    <row r="634" spans="1:11" ht="20.100000000000001" customHeight="1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</row>
    <row r="635" spans="1:11" ht="20.100000000000001" customHeight="1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</row>
    <row r="636" spans="1:11" ht="20.100000000000001" customHeight="1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</row>
    <row r="637" spans="1:11" ht="20.100000000000001" customHeight="1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</row>
    <row r="638" spans="1:11" ht="20.100000000000001" customHeight="1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</row>
    <row r="639" spans="1:11" ht="20.100000000000001" customHeight="1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</row>
    <row r="640" spans="1:11" ht="20.100000000000001" customHeight="1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</row>
    <row r="641" spans="1:11" ht="20.100000000000001" customHeight="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</row>
    <row r="642" spans="1:11" ht="20.100000000000001" customHeight="1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</row>
    <row r="643" spans="1:11" ht="20.100000000000001" customHeight="1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</row>
    <row r="644" spans="1:11" ht="20.100000000000001" customHeight="1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</row>
    <row r="645" spans="1:11" ht="20.100000000000001" customHeight="1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</row>
    <row r="646" spans="1:11" ht="20.100000000000001" customHeight="1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</row>
    <row r="647" spans="1:11" ht="20.100000000000001" customHeight="1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</row>
    <row r="648" spans="1:11" ht="20.100000000000001" customHeight="1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</row>
    <row r="649" spans="1:11" ht="20.100000000000001" customHeight="1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</row>
    <row r="650" spans="1:11" ht="20.100000000000001" customHeight="1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</row>
    <row r="651" spans="1:11" ht="20.100000000000001" customHeight="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</row>
    <row r="652" spans="1:11" ht="20.100000000000001" customHeight="1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</row>
    <row r="653" spans="1:11" ht="20.100000000000001" customHeight="1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</row>
    <row r="654" spans="1:11" ht="20.100000000000001" customHeight="1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</row>
    <row r="655" spans="1:11" ht="20.100000000000001" customHeight="1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</row>
    <row r="656" spans="1:11" ht="20.100000000000001" customHeight="1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</row>
    <row r="657" spans="1:11" ht="20.100000000000001" customHeight="1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</row>
    <row r="658" spans="1:11" ht="20.100000000000001" customHeight="1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</row>
    <row r="659" spans="1:11" ht="20.100000000000001" customHeight="1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</row>
    <row r="660" spans="1:11" ht="20.100000000000001" customHeight="1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</row>
    <row r="661" spans="1:11" ht="20.100000000000001" customHeight="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</row>
    <row r="662" spans="1:11" ht="20.100000000000001" customHeight="1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</row>
    <row r="663" spans="1:11" ht="20.100000000000001" customHeight="1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</row>
    <row r="664" spans="1:11" ht="20.100000000000001" customHeight="1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</row>
    <row r="665" spans="1:11" ht="20.100000000000001" customHeight="1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</row>
    <row r="666" spans="1:11" ht="20.100000000000001" customHeight="1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</row>
    <row r="667" spans="1:11" ht="20.100000000000001" customHeight="1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</row>
    <row r="668" spans="1:11" ht="20.100000000000001" customHeight="1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</row>
    <row r="669" spans="1:11" ht="20.100000000000001" customHeight="1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</row>
    <row r="670" spans="1:11" ht="20.100000000000001" customHeight="1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</row>
    <row r="671" spans="1:11" ht="20.100000000000001" customHeight="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</row>
    <row r="672" spans="1:11" ht="20.100000000000001" customHeight="1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</row>
    <row r="673" spans="1:11" ht="20.100000000000001" customHeight="1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</row>
    <row r="674" spans="1:11" ht="20.100000000000001" customHeight="1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</row>
    <row r="675" spans="1:11" ht="20.100000000000001" customHeight="1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</row>
    <row r="676" spans="1:11" ht="20.100000000000001" customHeight="1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</row>
    <row r="677" spans="1:11" ht="20.100000000000001" customHeight="1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</row>
    <row r="678" spans="1:11" ht="20.100000000000001" customHeight="1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</row>
    <row r="679" spans="1:11" ht="20.100000000000001" customHeight="1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</row>
    <row r="680" spans="1:11" ht="20.100000000000001" customHeight="1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</row>
    <row r="681" spans="1:11" ht="20.100000000000001" customHeight="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</row>
    <row r="682" spans="1:11" ht="20.100000000000001" customHeight="1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</row>
    <row r="683" spans="1:11" ht="20.100000000000001" customHeight="1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</row>
    <row r="684" spans="1:11" ht="20.100000000000001" customHeight="1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</row>
    <row r="685" spans="1:11" ht="20.100000000000001" customHeight="1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</row>
    <row r="686" spans="1:11" ht="20.100000000000001" customHeight="1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</row>
    <row r="687" spans="1:11" ht="20.100000000000001" customHeight="1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</row>
    <row r="688" spans="1:11" ht="20.100000000000001" customHeight="1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</row>
    <row r="689" spans="1:11" ht="20.100000000000001" customHeight="1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</row>
    <row r="690" spans="1:11" ht="20.100000000000001" customHeight="1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</row>
    <row r="691" spans="1:11" ht="20.100000000000001" customHeight="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</row>
    <row r="692" spans="1:11" ht="20.100000000000001" customHeight="1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</row>
    <row r="693" spans="1:11" ht="20.100000000000001" customHeight="1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</row>
    <row r="694" spans="1:11" ht="20.100000000000001" customHeight="1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</row>
    <row r="695" spans="1:11" ht="20.100000000000001" customHeight="1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</row>
    <row r="696" spans="1:11" ht="20.100000000000001" customHeight="1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</row>
    <row r="697" spans="1:11" ht="20.100000000000001" customHeight="1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</row>
    <row r="698" spans="1:11" ht="20.100000000000001" customHeight="1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</row>
    <row r="699" spans="1:11" ht="20.100000000000001" customHeight="1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</row>
    <row r="700" spans="1:11" ht="20.100000000000001" customHeight="1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</row>
    <row r="701" spans="1:11" ht="20.100000000000001" customHeight="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</row>
    <row r="702" spans="1:11" ht="20.100000000000001" customHeight="1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</row>
    <row r="703" spans="1:11" ht="20.100000000000001" customHeight="1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</row>
    <row r="704" spans="1:11" ht="20.100000000000001" customHeight="1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</row>
    <row r="705" spans="1:11" ht="20.100000000000001" customHeight="1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</row>
    <row r="706" spans="1:11" ht="20.100000000000001" customHeight="1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</row>
    <row r="707" spans="1:11" ht="20.100000000000001" customHeight="1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</row>
    <row r="708" spans="1:11" ht="20.100000000000001" customHeight="1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</row>
    <row r="709" spans="1:11" ht="20.100000000000001" customHeight="1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</row>
    <row r="710" spans="1:11" ht="20.100000000000001" customHeight="1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</row>
    <row r="711" spans="1:11" ht="20.100000000000001" customHeight="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</row>
    <row r="712" spans="1:11" ht="20.100000000000001" customHeight="1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</row>
    <row r="713" spans="1:11" ht="20.100000000000001" customHeight="1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</row>
    <row r="714" spans="1:11" ht="20.100000000000001" customHeight="1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</row>
    <row r="715" spans="1:11" ht="20.100000000000001" customHeight="1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</row>
    <row r="716" spans="1:11" ht="20.100000000000001" customHeight="1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</row>
    <row r="717" spans="1:11" ht="20.100000000000001" customHeight="1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</row>
    <row r="718" spans="1:11" ht="20.100000000000001" customHeight="1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</row>
    <row r="719" spans="1:11" ht="20.100000000000001" customHeight="1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</row>
    <row r="720" spans="1:11" ht="20.100000000000001" customHeight="1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</row>
    <row r="721" spans="1:11" ht="20.100000000000001" customHeight="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</row>
    <row r="722" spans="1:11" ht="20.100000000000001" customHeight="1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</row>
    <row r="723" spans="1:11" ht="20.100000000000001" customHeight="1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</row>
    <row r="724" spans="1:11" ht="20.100000000000001" customHeight="1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</row>
    <row r="725" spans="1:11" ht="20.100000000000001" customHeight="1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</row>
    <row r="726" spans="1:11" ht="20.100000000000001" customHeight="1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</row>
    <row r="727" spans="1:11" ht="20.100000000000001" customHeight="1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</row>
    <row r="728" spans="1:11" ht="20.100000000000001" customHeight="1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</row>
    <row r="729" spans="1:11" ht="20.100000000000001" customHeight="1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</row>
    <row r="730" spans="1:11" ht="20.100000000000001" customHeight="1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</row>
    <row r="731" spans="1:11" ht="20.100000000000001" customHeight="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</row>
    <row r="732" spans="1:11" ht="20.100000000000001" customHeight="1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</row>
    <row r="733" spans="1:11" ht="20.100000000000001" customHeight="1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</row>
    <row r="734" spans="1:11" ht="20.100000000000001" customHeight="1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</row>
    <row r="735" spans="1:11" ht="20.100000000000001" customHeight="1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</row>
    <row r="736" spans="1:11" ht="20.100000000000001" customHeight="1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</row>
    <row r="737" spans="1:11" ht="20.100000000000001" customHeight="1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</row>
    <row r="738" spans="1:11" ht="20.100000000000001" customHeight="1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</row>
    <row r="739" spans="1:11" ht="20.100000000000001" customHeight="1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</row>
    <row r="740" spans="1:11" ht="20.100000000000001" customHeight="1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</row>
    <row r="741" spans="1:11" ht="20.100000000000001" customHeight="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</row>
    <row r="742" spans="1:11" ht="20.100000000000001" customHeight="1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</row>
    <row r="743" spans="1:11" ht="20.100000000000001" customHeight="1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</row>
    <row r="744" spans="1:11" ht="20.100000000000001" customHeight="1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</row>
    <row r="745" spans="1:11" ht="20.100000000000001" customHeight="1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</row>
    <row r="746" spans="1:11" ht="20.100000000000001" customHeight="1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</row>
    <row r="747" spans="1:11" ht="20.100000000000001" customHeight="1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</row>
    <row r="748" spans="1:11" ht="20.100000000000001" customHeight="1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</row>
    <row r="749" spans="1:11" ht="20.100000000000001" customHeight="1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</row>
    <row r="750" spans="1:11" ht="20.100000000000001" customHeight="1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</row>
    <row r="751" spans="1:11" ht="20.100000000000001" customHeight="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</row>
    <row r="752" spans="1:11" ht="20.100000000000001" customHeight="1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</row>
    <row r="753" spans="1:11" ht="20.100000000000001" customHeight="1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</row>
    <row r="754" spans="1:11" ht="20.100000000000001" customHeight="1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</row>
    <row r="755" spans="1:11" ht="20.100000000000001" customHeight="1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</row>
    <row r="756" spans="1:11" ht="20.100000000000001" customHeight="1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</row>
    <row r="757" spans="1:11" ht="20.100000000000001" customHeight="1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</row>
    <row r="758" spans="1:11" ht="20.100000000000001" customHeight="1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</row>
    <row r="759" spans="1:11" ht="20.100000000000001" customHeight="1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</row>
    <row r="760" spans="1:11" ht="20.100000000000001" customHeight="1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</row>
    <row r="761" spans="1:11" ht="20.100000000000001" customHeight="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</row>
    <row r="762" spans="1:11" ht="20.100000000000001" customHeight="1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</row>
    <row r="763" spans="1:11" ht="20.100000000000001" customHeight="1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</row>
    <row r="764" spans="1:11" ht="20.100000000000001" customHeight="1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</row>
    <row r="765" spans="1:11" ht="20.100000000000001" customHeight="1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</row>
    <row r="766" spans="1:11" ht="20.100000000000001" customHeight="1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</row>
    <row r="767" spans="1:11" ht="20.100000000000001" customHeight="1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</row>
    <row r="768" spans="1:11" ht="20.100000000000001" customHeight="1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</row>
    <row r="769" spans="1:11" ht="20.100000000000001" customHeight="1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</row>
    <row r="770" spans="1:11" ht="20.100000000000001" customHeight="1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</row>
    <row r="771" spans="1:11" ht="20.100000000000001" customHeight="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</row>
    <row r="772" spans="1:11" ht="20.100000000000001" customHeight="1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</row>
    <row r="773" spans="1:11" ht="20.100000000000001" customHeight="1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</row>
    <row r="774" spans="1:11" ht="20.100000000000001" customHeight="1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</row>
    <row r="775" spans="1:11" ht="20.100000000000001" customHeight="1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</row>
    <row r="776" spans="1:11" ht="20.100000000000001" customHeight="1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</row>
    <row r="777" spans="1:11" ht="20.100000000000001" customHeight="1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</row>
    <row r="778" spans="1:11" ht="20.100000000000001" customHeight="1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</row>
    <row r="779" spans="1:11" ht="20.100000000000001" customHeight="1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</row>
    <row r="780" spans="1:11" ht="20.100000000000001" customHeight="1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</row>
    <row r="781" spans="1:11" ht="20.100000000000001" customHeight="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</row>
    <row r="782" spans="1:11" ht="20.100000000000001" customHeight="1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</row>
    <row r="783" spans="1:11" ht="20.100000000000001" customHeight="1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</row>
    <row r="784" spans="1:11" ht="20.100000000000001" customHeight="1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</row>
    <row r="785" spans="1:11" ht="20.100000000000001" customHeight="1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</row>
    <row r="786" spans="1:11" ht="20.100000000000001" customHeight="1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</row>
    <row r="787" spans="1:11" ht="20.100000000000001" customHeight="1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</row>
    <row r="788" spans="1:11" ht="20.100000000000001" customHeight="1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</row>
    <row r="789" spans="1:11" ht="20.100000000000001" customHeight="1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</row>
    <row r="790" spans="1:11" ht="20.100000000000001" customHeight="1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</row>
    <row r="791" spans="1:11" ht="20.100000000000001" customHeight="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</row>
    <row r="792" spans="1:11" ht="20.100000000000001" customHeight="1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</row>
    <row r="793" spans="1:11" ht="20.100000000000001" customHeight="1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</row>
    <row r="794" spans="1:11" ht="20.100000000000001" customHeight="1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</row>
    <row r="795" spans="1:11" ht="20.100000000000001" customHeight="1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</row>
    <row r="796" spans="1:11" ht="20.100000000000001" customHeight="1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</row>
    <row r="797" spans="1:11" ht="20.100000000000001" customHeight="1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</row>
    <row r="798" spans="1:11" ht="20.100000000000001" customHeight="1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</row>
    <row r="799" spans="1:11" ht="20.100000000000001" customHeight="1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</row>
    <row r="800" spans="1:11" ht="20.100000000000001" customHeight="1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</row>
    <row r="801" spans="1:11" ht="20.100000000000001" customHeight="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</row>
    <row r="802" spans="1:11" ht="20.100000000000001" customHeight="1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</row>
    <row r="803" spans="1:11" ht="20.100000000000001" customHeight="1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</row>
    <row r="804" spans="1:11" ht="20.100000000000001" customHeight="1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</row>
    <row r="805" spans="1:11" ht="20.100000000000001" customHeight="1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</row>
    <row r="806" spans="1:11" ht="20.100000000000001" customHeight="1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</row>
    <row r="807" spans="1:11" ht="20.100000000000001" customHeight="1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</row>
    <row r="808" spans="1:11" ht="20.100000000000001" customHeight="1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</row>
    <row r="809" spans="1:11" ht="20.100000000000001" customHeight="1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</row>
    <row r="810" spans="1:11" ht="20.100000000000001" customHeight="1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</row>
    <row r="811" spans="1:11" ht="20.100000000000001" customHeight="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</row>
    <row r="812" spans="1:11" ht="20.100000000000001" customHeight="1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</row>
    <row r="813" spans="1:11" ht="20.100000000000001" customHeight="1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</row>
    <row r="814" spans="1:11" ht="20.100000000000001" customHeight="1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</row>
    <row r="815" spans="1:11" ht="20.100000000000001" customHeight="1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</row>
    <row r="816" spans="1:11" ht="20.100000000000001" customHeight="1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</row>
    <row r="817" spans="1:11" ht="20.100000000000001" customHeight="1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</row>
    <row r="818" spans="1:11" ht="20.100000000000001" customHeight="1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</row>
    <row r="819" spans="1:11" ht="20.100000000000001" customHeight="1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</row>
    <row r="820" spans="1:11" ht="20.100000000000001" customHeight="1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</row>
    <row r="821" spans="1:11" ht="20.100000000000001" customHeight="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</row>
    <row r="822" spans="1:11" ht="20.100000000000001" customHeight="1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</row>
    <row r="823" spans="1:11" ht="20.100000000000001" customHeight="1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</row>
    <row r="824" spans="1:11" ht="20.100000000000001" customHeight="1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</row>
    <row r="825" spans="1:11" ht="20.100000000000001" customHeight="1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</row>
    <row r="826" spans="1:11" ht="20.100000000000001" customHeight="1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</row>
    <row r="827" spans="1:11" ht="20.100000000000001" customHeight="1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</row>
    <row r="828" spans="1:11" ht="20.100000000000001" customHeight="1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</row>
    <row r="829" spans="1:11" ht="20.100000000000001" customHeight="1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</row>
    <row r="830" spans="1:11" ht="20.100000000000001" customHeight="1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</row>
    <row r="831" spans="1:11" ht="20.100000000000001" customHeight="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</row>
    <row r="832" spans="1:11" ht="20.100000000000001" customHeight="1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</row>
    <row r="833" spans="1:11" ht="20.100000000000001" customHeight="1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</row>
    <row r="834" spans="1:11" ht="20.100000000000001" customHeight="1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</row>
    <row r="835" spans="1:11" ht="20.100000000000001" customHeight="1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</row>
    <row r="836" spans="1:11" ht="20.100000000000001" customHeight="1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</row>
    <row r="837" spans="1:11" ht="20.100000000000001" customHeight="1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</row>
    <row r="838" spans="1:11" ht="20.100000000000001" customHeight="1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</row>
    <row r="839" spans="1:11" ht="20.100000000000001" customHeight="1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</row>
    <row r="840" spans="1:11" ht="20.100000000000001" customHeight="1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</row>
    <row r="841" spans="1:11" ht="20.100000000000001" customHeight="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</row>
    <row r="842" spans="1:11" ht="20.100000000000001" customHeight="1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</row>
    <row r="843" spans="1:11" ht="20.100000000000001" customHeight="1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</row>
    <row r="844" spans="1:11" ht="20.100000000000001" customHeight="1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</row>
    <row r="845" spans="1:11" ht="20.100000000000001" customHeight="1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</row>
    <row r="846" spans="1:11" ht="20.100000000000001" customHeight="1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</row>
    <row r="847" spans="1:11" ht="20.100000000000001" customHeight="1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</row>
    <row r="848" spans="1:11" ht="20.100000000000001" customHeight="1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</row>
  </sheetData>
  <mergeCells count="119">
    <mergeCell ref="C54:K54"/>
    <mergeCell ref="C59:K59"/>
    <mergeCell ref="C61:K61"/>
    <mergeCell ref="A1:I1"/>
    <mergeCell ref="J1:K1"/>
    <mergeCell ref="A2:I2"/>
    <mergeCell ref="J2:K2"/>
    <mergeCell ref="A4:K4"/>
    <mergeCell ref="B6:B8"/>
    <mergeCell ref="C6:C8"/>
    <mergeCell ref="D6:D8"/>
    <mergeCell ref="E6:E8"/>
    <mergeCell ref="F6:I6"/>
    <mergeCell ref="F7:G7"/>
    <mergeCell ref="H7:I7"/>
    <mergeCell ref="J6:K7"/>
    <mergeCell ref="C13:K13"/>
    <mergeCell ref="C16:K16"/>
    <mergeCell ref="C19:K19"/>
    <mergeCell ref="C29:K29"/>
    <mergeCell ref="C32:K32"/>
    <mergeCell ref="C34:K34"/>
    <mergeCell ref="C37:K37"/>
    <mergeCell ref="C40:K40"/>
    <mergeCell ref="C44:K44"/>
    <mergeCell ref="C48:K48"/>
    <mergeCell ref="C50:K50"/>
    <mergeCell ref="C52:K52"/>
    <mergeCell ref="C157:K157"/>
    <mergeCell ref="C160:K160"/>
    <mergeCell ref="C163:K163"/>
    <mergeCell ref="C63:K63"/>
    <mergeCell ref="C65:K65"/>
    <mergeCell ref="C69:K69"/>
    <mergeCell ref="C71:K71"/>
    <mergeCell ref="C74:K74"/>
    <mergeCell ref="C76:K76"/>
    <mergeCell ref="C78:K78"/>
    <mergeCell ref="C80:K80"/>
    <mergeCell ref="C82:K82"/>
    <mergeCell ref="C89:K89"/>
    <mergeCell ref="C94:K94"/>
    <mergeCell ref="C110:K110"/>
    <mergeCell ref="C112:K112"/>
    <mergeCell ref="C127:K127"/>
    <mergeCell ref="C129:K129"/>
    <mergeCell ref="C131:K131"/>
    <mergeCell ref="C133:K133"/>
    <mergeCell ref="C136:K136"/>
    <mergeCell ref="C145:K145"/>
    <mergeCell ref="C150:K150"/>
    <mergeCell ref="C153:K153"/>
    <mergeCell ref="C215:K215"/>
    <mergeCell ref="C218:K218"/>
    <mergeCell ref="C220:K220"/>
    <mergeCell ref="C172:K172"/>
    <mergeCell ref="C174:K174"/>
    <mergeCell ref="C186:K186"/>
    <mergeCell ref="C188:K188"/>
    <mergeCell ref="C190:K190"/>
    <mergeCell ref="C192:K192"/>
    <mergeCell ref="C195:K195"/>
    <mergeCell ref="C201:K201"/>
    <mergeCell ref="C210:K210"/>
    <mergeCell ref="C213:K213"/>
    <mergeCell ref="B177:B179"/>
    <mergeCell ref="C177:C179"/>
    <mergeCell ref="D177:D179"/>
    <mergeCell ref="E177:E179"/>
    <mergeCell ref="F177:I177"/>
    <mergeCell ref="F178:G178"/>
    <mergeCell ref="H178:I178"/>
    <mergeCell ref="J177:K178"/>
    <mergeCell ref="C184:K184"/>
    <mergeCell ref="C370:K370"/>
    <mergeCell ref="C372:K372"/>
    <mergeCell ref="C378:K378"/>
    <mergeCell ref="C222:K222"/>
    <mergeCell ref="C224:K224"/>
    <mergeCell ref="C226:K226"/>
    <mergeCell ref="C228:K228"/>
    <mergeCell ref="C233:K233"/>
    <mergeCell ref="C235:K235"/>
    <mergeCell ref="C237:K237"/>
    <mergeCell ref="C239:K239"/>
    <mergeCell ref="C241:K241"/>
    <mergeCell ref="C243:K243"/>
    <mergeCell ref="C245:K245"/>
    <mergeCell ref="C247:K247"/>
    <mergeCell ref="C253:K253"/>
    <mergeCell ref="C256:K256"/>
    <mergeCell ref="C261:K261"/>
    <mergeCell ref="C279:K279"/>
    <mergeCell ref="C288:K288"/>
    <mergeCell ref="C350:K350"/>
    <mergeCell ref="C352:K352"/>
    <mergeCell ref="C354:K354"/>
    <mergeCell ref="C368:K368"/>
    <mergeCell ref="C389:K389"/>
    <mergeCell ref="C392:K392"/>
    <mergeCell ref="C402:K402"/>
    <mergeCell ref="C404:K404"/>
    <mergeCell ref="B413:B415"/>
    <mergeCell ref="C413:C415"/>
    <mergeCell ref="D413:D415"/>
    <mergeCell ref="E413:E415"/>
    <mergeCell ref="F413:I413"/>
    <mergeCell ref="F414:G414"/>
    <mergeCell ref="J423:K424"/>
    <mergeCell ref="J442:K442"/>
    <mergeCell ref="H414:I414"/>
    <mergeCell ref="J413:K414"/>
    <mergeCell ref="B423:B425"/>
    <mergeCell ref="C423:C425"/>
    <mergeCell ref="D423:D425"/>
    <mergeCell ref="E423:E425"/>
    <mergeCell ref="F423:I423"/>
    <mergeCell ref="F424:G424"/>
    <mergeCell ref="H424:I42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HSV+PSV_REKAPITULACE</vt:lpstr>
      <vt:lpstr>HSV+PSV_ROZPOČET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2020-03-23T07:07:09Z</dcterms:modified>
</cp:coreProperties>
</file>